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kadamcova\Desktop\"/>
    </mc:Choice>
  </mc:AlternateContent>
  <xr:revisionPtr revIDLastSave="0" documentId="13_ncr:1_{27E13DF6-06A7-47AC-ABC7-D378616CAEEA}" xr6:coauthVersionLast="47" xr6:coauthVersionMax="47" xr10:uidLastSave="{00000000-0000-0000-0000-000000000000}"/>
  <bookViews>
    <workbookView xWindow="-120" yWindow="-120" windowWidth="38640" windowHeight="21360" xr2:uid="{00000000-000D-0000-FFFF-FFFF00000000}"/>
  </bookViews>
  <sheets>
    <sheet name="Ponukový list Aitec 21-22 " sheetId="4" r:id="rId1"/>
  </sheets>
  <definedNames>
    <definedName name="_xlnm.Print_Titles" localSheetId="0">'Ponukový list Aitec 21-22 '!$12:$13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4" l="1"/>
  <c r="J14" i="4" s="1"/>
  <c r="G14" i="4"/>
  <c r="K14" i="4"/>
  <c r="F15" i="4"/>
  <c r="J15" i="4" s="1"/>
  <c r="K15" i="4"/>
  <c r="F16" i="4"/>
  <c r="J16" i="4" s="1"/>
  <c r="K16" i="4"/>
  <c r="F17" i="4"/>
  <c r="J17" i="4" s="1"/>
  <c r="K17" i="4"/>
  <c r="K32" i="4"/>
  <c r="F32" i="4"/>
  <c r="J32" i="4" s="1"/>
  <c r="K31" i="4"/>
  <c r="F31" i="4"/>
  <c r="J31" i="4" s="1"/>
  <c r="K30" i="4"/>
  <c r="F30" i="4"/>
  <c r="J30" i="4" s="1"/>
  <c r="K29" i="4"/>
  <c r="F29" i="4"/>
  <c r="J29" i="4" s="1"/>
  <c r="K28" i="4"/>
  <c r="F28" i="4"/>
  <c r="J28" i="4" s="1"/>
  <c r="K27" i="4"/>
  <c r="F27" i="4"/>
  <c r="G27" i="4" s="1"/>
  <c r="K26" i="4"/>
  <c r="F26" i="4"/>
  <c r="J26" i="4" s="1"/>
  <c r="K25" i="4"/>
  <c r="F25" i="4"/>
  <c r="J25" i="4" s="1"/>
  <c r="K24" i="4"/>
  <c r="F24" i="4"/>
  <c r="J24" i="4" s="1"/>
  <c r="K23" i="4"/>
  <c r="F23" i="4"/>
  <c r="J23" i="4" s="1"/>
  <c r="K22" i="4"/>
  <c r="F22" i="4"/>
  <c r="J22" i="4" s="1"/>
  <c r="K21" i="4"/>
  <c r="F21" i="4"/>
  <c r="J21" i="4" s="1"/>
  <c r="K20" i="4"/>
  <c r="F20" i="4"/>
  <c r="G20" i="4" s="1"/>
  <c r="K19" i="4"/>
  <c r="F19" i="4"/>
  <c r="G19" i="4" s="1"/>
  <c r="K18" i="4"/>
  <c r="F18" i="4"/>
  <c r="J18" i="4" s="1"/>
  <c r="G15" i="4" l="1"/>
  <c r="G16" i="4"/>
  <c r="G17" i="4"/>
  <c r="G32" i="4"/>
  <c r="G24" i="4"/>
  <c r="J20" i="4"/>
  <c r="G28" i="4"/>
  <c r="K33" i="4"/>
  <c r="G22" i="4"/>
  <c r="J19" i="4"/>
  <c r="G25" i="4"/>
  <c r="G21" i="4"/>
  <c r="G30" i="4"/>
  <c r="G26" i="4"/>
  <c r="G23" i="4"/>
  <c r="G31" i="4"/>
  <c r="G29" i="4"/>
  <c r="J27" i="4"/>
  <c r="G18" i="4"/>
  <c r="J33" i="4" l="1"/>
</calcChain>
</file>

<file path=xl/sharedStrings.xml><?xml version="1.0" encoding="utf-8"?>
<sst xmlns="http://schemas.openxmlformats.org/spreadsheetml/2006/main" count="119" uniqueCount="65">
  <si>
    <t>Typ</t>
  </si>
  <si>
    <t>1.</t>
  </si>
  <si>
    <t>Súbor</t>
  </si>
  <si>
    <t>Autori</t>
  </si>
  <si>
    <t>Titul</t>
  </si>
  <si>
    <t>Počet
kusov</t>
  </si>
  <si>
    <t xml:space="preserve">Názov </t>
  </si>
  <si>
    <t>DODÁVATEĽ (predávajúci):</t>
  </si>
  <si>
    <t>Vydavateľstvo AITEC, s. r. o.</t>
  </si>
  <si>
    <t>IČO: 43 829 171  DIČ: 20 22 51 2756, IČ DPH: SK 20 22 51 2756</t>
  </si>
  <si>
    <t>Slovinská 12, 821 04 Bratislava</t>
  </si>
  <si>
    <t>Sro, vl. č. 49613/B v registri OS Bratislava I</t>
  </si>
  <si>
    <r>
      <t xml:space="preserve">korešp. adresa: </t>
    </r>
    <r>
      <rPr>
        <b/>
        <sz val="11"/>
        <color theme="1"/>
        <rFont val="Calibri"/>
        <family val="2"/>
        <charset val="238"/>
        <scheme val="minor"/>
      </rPr>
      <t>Ráztočná 19, 821 07 Bratislava</t>
    </r>
  </si>
  <si>
    <t>2.</t>
  </si>
  <si>
    <t>Lehoťanová</t>
  </si>
  <si>
    <t>Belic, Striežovská</t>
  </si>
  <si>
    <t>Sada</t>
  </si>
  <si>
    <t>Černek, Bednářová</t>
  </si>
  <si>
    <t>Prvouka pre druhákov – pracovná učebnica VJM</t>
  </si>
  <si>
    <t>Dobišová Adame, Kováčiková</t>
  </si>
  <si>
    <t>3.</t>
  </si>
  <si>
    <t>Prírodoveda pre tretiakov – pracovná učebnica VJM</t>
  </si>
  <si>
    <t>Vlastiveda pre tretiakov – pracovná učebnica VJM</t>
  </si>
  <si>
    <t>Dudášová, Mäsiar, Muchová</t>
  </si>
  <si>
    <t>4.</t>
  </si>
  <si>
    <t>Prírodoveda pre štvrtákov – pracovná učebnica VJM</t>
  </si>
  <si>
    <t>OBJEDNAŤ</t>
  </si>
  <si>
    <t>Ročník</t>
  </si>
  <si>
    <r>
      <t xml:space="preserve">DPH 10%
v </t>
    </r>
    <r>
      <rPr>
        <sz val="11"/>
        <color theme="0"/>
        <rFont val="Calibri"/>
        <family val="2"/>
        <charset val="238"/>
      </rPr>
      <t>€</t>
    </r>
  </si>
  <si>
    <t>Prvouka pre 1. ročník ZŠ – pracovná učebnica VJM</t>
  </si>
  <si>
    <t>Matematika pre 2. ročník ZŠ – učebnica VJM</t>
  </si>
  <si>
    <t>Matematika pre 2. ročník ZŠ – pracovný zošit 1. časť VJM</t>
  </si>
  <si>
    <t>Matematika pre 2. ročník ZŠ – pracovný zošit 2. časť VJM</t>
  </si>
  <si>
    <t xml:space="preserve">Matematika pre 1. ročník ZŠ – 1. časť VJM </t>
  </si>
  <si>
    <t xml:space="preserve">Matematika pre 1. ročník ZŠ – 2. časť VJM </t>
  </si>
  <si>
    <t>Vlastiveda pre štvrtákov – 1. časť pracovná učebnica, VJM</t>
  </si>
  <si>
    <t>Vlastiveda pre štvrtákov – 2. časť pracovná učebnica, VJM</t>
  </si>
  <si>
    <r>
      <t xml:space="preserve">BONUSOVÝ PROGRAM                            </t>
    </r>
    <r>
      <rPr>
        <b/>
        <sz val="8"/>
        <color theme="0"/>
        <rFont val="Calibri"/>
        <family val="2"/>
        <charset val="238"/>
        <scheme val="minor"/>
      </rPr>
      <t xml:space="preserve">           p</t>
    </r>
    <r>
      <rPr>
        <sz val="8"/>
        <color theme="0"/>
        <rFont val="Calibri"/>
        <family val="2"/>
        <charset val="238"/>
        <scheme val="minor"/>
      </rPr>
      <t>odrobné informácie na www.aitec.sk</t>
    </r>
  </si>
  <si>
    <t>Matematika pre 1. ročník ZŠ – SÚBOR (1., 2. časť) VJM</t>
  </si>
  <si>
    <t>Matematika pre 2. ročník ZŠ – SÚBOR (učebnica, PZ 1., 2. časť) VJM</t>
  </si>
  <si>
    <t>Matematika pre 2. ročník ZŠ – SADA (PZ 1., 2. časť) VJM</t>
  </si>
  <si>
    <t>Tatra banka číslo účtu: SK 91 1100 0000 0029 2890 6300</t>
  </si>
  <si>
    <r>
      <t xml:space="preserve"> +1, + e-učebnica k Matematike 
 pre 2.ročník ZŠ </t>
    </r>
    <r>
      <rPr>
        <b/>
        <sz val="11"/>
        <color theme="1"/>
        <rFont val="Calibri"/>
        <family val="2"/>
        <charset val="238"/>
        <scheme val="minor"/>
      </rPr>
      <t>zdarma</t>
    </r>
  </si>
  <si>
    <r>
      <t xml:space="preserve"> +1, + aitec offline k Prvouke 
 pre druhákov </t>
    </r>
    <r>
      <rPr>
        <b/>
        <sz val="11"/>
        <color theme="1"/>
        <rFont val="Calibri"/>
        <family val="2"/>
        <charset val="238"/>
        <scheme val="minor"/>
      </rPr>
      <t xml:space="preserve">za zvýhodnenú cenu </t>
    </r>
  </si>
  <si>
    <r>
      <t xml:space="preserve"> +1, + aitec offline k Prírodovede 
 pre tretiakov </t>
    </r>
    <r>
      <rPr>
        <b/>
        <sz val="11"/>
        <color theme="1"/>
        <rFont val="Calibri"/>
        <family val="2"/>
        <charset val="238"/>
        <scheme val="minor"/>
      </rPr>
      <t xml:space="preserve">za zvýhodnenú cenu </t>
    </r>
  </si>
  <si>
    <r>
      <t xml:space="preserve"> +1, + aitec offline k Vlastivede
 pre tretiakov </t>
    </r>
    <r>
      <rPr>
        <b/>
        <sz val="11"/>
        <color theme="1"/>
        <rFont val="Calibri"/>
        <family val="2"/>
        <charset val="238"/>
        <scheme val="minor"/>
      </rPr>
      <t>za zvýhodnenú cenu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</si>
  <si>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t xml:space="preserve"> +1, + aitec offline k Prírodovede 
 pre štvrtákov  </t>
    </r>
    <r>
      <rPr>
        <b/>
        <sz val="11"/>
        <color theme="1"/>
        <rFont val="Calibri"/>
        <family val="2"/>
        <charset val="238"/>
        <scheme val="minor"/>
      </rPr>
      <t>za zvýhodnenú cenu</t>
    </r>
  </si>
  <si>
    <r>
      <t xml:space="preserve"> +1, + aitec offline k Vlastivede 
 pre štvrtákov </t>
    </r>
    <r>
      <rPr>
        <b/>
        <sz val="11"/>
        <color theme="1"/>
        <rFont val="Calibri"/>
        <family val="2"/>
        <charset val="238"/>
        <scheme val="minor"/>
      </rPr>
      <t xml:space="preserve">za zvýhodnenú cenu </t>
    </r>
  </si>
  <si>
    <t xml:space="preserve"> +1</t>
  </si>
  <si>
    <r>
      <t xml:space="preserve"> +1, + aitec offline k Matematike 
 pre prvákov</t>
    </r>
    <r>
      <rPr>
        <b/>
        <sz val="11"/>
        <color theme="1"/>
        <rFont val="Calibri"/>
        <family val="2"/>
        <charset val="238"/>
        <scheme val="minor"/>
      </rPr>
      <t xml:space="preserve"> za zvýhodnenú cenu</t>
    </r>
  </si>
  <si>
    <r>
      <t xml:space="preserve"> +1, + e-učebnica k Matematike 
 pre 1. ročník ZŠ </t>
    </r>
    <r>
      <rPr>
        <b/>
        <sz val="11"/>
        <rFont val="Calibri"/>
        <family val="2"/>
        <charset val="238"/>
        <scheme val="minor"/>
      </rPr>
      <t>zdarma</t>
    </r>
  </si>
  <si>
    <r>
      <t xml:space="preserve"> +1, + aitec offline k Prvouke 
 pre 1. ročník ZŠ </t>
    </r>
    <r>
      <rPr>
        <b/>
        <sz val="11"/>
        <color theme="1"/>
        <rFont val="Calibri"/>
        <family val="2"/>
        <charset val="238"/>
        <scheme val="minor"/>
      </rPr>
      <t>za zvýhodnenú cenu</t>
    </r>
    <r>
      <rPr>
        <sz val="11"/>
        <color theme="1"/>
        <rFont val="Calibri"/>
        <family val="2"/>
        <charset val="238"/>
        <scheme val="minor"/>
      </rPr>
      <t xml:space="preserve"> </t>
    </r>
  </si>
  <si>
    <t xml:space="preserve">AITEC - tituly hradené MŠVVaŠ SR za bežné ceny </t>
  </si>
  <si>
    <t>PONUKOVÝ LIST VYDAVATEĽSTVA AITEC 2021 ZA BEŽNÉ CENY</t>
  </si>
  <si>
    <t xml:space="preserve">pre verejné obstarávanie škôl s príspevkom MŠVVaŠ  SR, šk. rok 2021/2022 
</t>
  </si>
  <si>
    <r>
      <t xml:space="preserve">Vydavateľstvo AITEC, s. r. o. je </t>
    </r>
    <r>
      <rPr>
        <b/>
        <sz val="11"/>
        <color theme="1"/>
        <rFont val="Calibri"/>
        <family val="2"/>
        <charset val="238"/>
        <scheme val="minor"/>
      </rPr>
      <t xml:space="preserve">oprávnený a kvalifikovaný dodávateľ pre účely verejného obstarávania </t>
    </r>
    <r>
      <rPr>
        <sz val="11"/>
        <color theme="1"/>
        <rFont val="Calibri"/>
        <family val="2"/>
        <charset val="238"/>
        <scheme val="minor"/>
      </rPr>
      <t xml:space="preserve">podľa Zákona č. 343/2015 Z. z. o VO a tým aj podľa zverejnených požiadaviek MŠVVaŠ SR, má platné všetky </t>
    </r>
    <r>
      <rPr>
        <b/>
        <sz val="11"/>
        <color theme="1"/>
        <rFont val="Calibri"/>
        <family val="2"/>
        <charset val="238"/>
        <scheme val="minor"/>
      </rPr>
      <t>zákonom požadované registráciepre účasť vo VO</t>
    </r>
    <r>
      <rPr>
        <sz val="11"/>
        <color theme="1"/>
        <rFont val="Calibri"/>
        <family val="2"/>
        <charset val="238"/>
        <scheme val="minor"/>
      </rPr>
      <t xml:space="preserve">: zápis v Registri ÚVO: </t>
    </r>
    <r>
      <rPr>
        <b/>
        <sz val="11"/>
        <color theme="1"/>
        <rFont val="Calibri"/>
        <family val="2"/>
        <charset val="238"/>
        <scheme val="minor"/>
      </rPr>
      <t>2019/12-PO_D2041</t>
    </r>
    <r>
      <rPr>
        <sz val="11"/>
        <color theme="1"/>
        <rFont val="Calibri"/>
        <family val="2"/>
        <charset val="238"/>
        <scheme val="minor"/>
      </rPr>
      <t>, zápis v Registri PVS:</t>
    </r>
    <r>
      <rPr>
        <b/>
        <sz val="11"/>
        <color theme="1"/>
        <rFont val="Calibri"/>
        <family val="2"/>
        <charset val="238"/>
        <scheme val="minor"/>
      </rPr>
      <t xml:space="preserve"> 9166</t>
    </r>
    <r>
      <rPr>
        <sz val="11"/>
        <color theme="1"/>
        <rFont val="Calibri"/>
        <family val="2"/>
        <charset val="238"/>
        <scheme val="minor"/>
      </rPr>
      <t xml:space="preserve">. Tituly z ponuky Vydavateľstva AITEC spĺňajú požadované kritériá kvality – </t>
    </r>
    <r>
      <rPr>
        <b/>
        <sz val="11"/>
        <color theme="1"/>
        <rFont val="Calibri"/>
        <family val="2"/>
        <charset val="238"/>
        <scheme val="minor"/>
      </rPr>
      <t xml:space="preserve">majú platné schvaľovacie/odporúčacie doložky MŠVVaŠ SR </t>
    </r>
    <r>
      <rPr>
        <sz val="11"/>
        <color theme="1"/>
        <rFont val="Calibri"/>
        <family val="2"/>
        <charset val="238"/>
        <scheme val="minor"/>
      </rPr>
      <t>a certifikát</t>
    </r>
    <r>
      <rPr>
        <b/>
        <sz val="11"/>
        <color theme="1"/>
        <rFont val="Calibri"/>
        <family val="2"/>
        <charset val="238"/>
        <scheme val="minor"/>
      </rPr>
      <t xml:space="preserve"> interného manažmentu kvality programu „Obsah rozhoduje“</t>
    </r>
    <r>
      <rPr>
        <sz val="11"/>
        <color theme="1"/>
        <rFont val="Calibri"/>
        <family val="2"/>
        <charset val="238"/>
        <scheme val="minor"/>
      </rPr>
      <t>, čím spĺňajú požiadavku postupu vo verejnom obstarávaní na kvalitatívne kritériá pre rozhodovanie o výbere možného titulu.</t>
    </r>
  </si>
  <si>
    <r>
      <t xml:space="preserve">VŠETKY OBJEDNÁVKY PRÍJMAME </t>
    </r>
    <r>
      <rPr>
        <b/>
        <sz val="12"/>
        <color theme="9" tint="-0.249977111117893"/>
        <rFont val="Calibri"/>
        <family val="2"/>
        <charset val="238"/>
        <scheme val="minor"/>
      </rPr>
      <t>VÝHRADNE ELEKTRONICKY</t>
    </r>
    <r>
      <rPr>
        <b/>
        <sz val="12"/>
        <color theme="1"/>
        <rFont val="Calibri"/>
        <family val="2"/>
        <charset val="238"/>
        <scheme val="minor"/>
      </rPr>
      <t xml:space="preserve"> CEZ NÁŠ ESHOP NA </t>
    </r>
    <r>
      <rPr>
        <b/>
        <sz val="12"/>
        <color theme="9" tint="-0.249977111117893"/>
        <rFont val="Calibri"/>
        <family val="2"/>
        <charset val="238"/>
        <scheme val="minor"/>
      </rPr>
      <t xml:space="preserve">WWW.AITEC.SK </t>
    </r>
    <r>
      <rPr>
        <b/>
        <sz val="12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Tento súbor je určený iba pre účely verejného obstarávania škôl s príspevkom MŠVVaŠ SR, šk. rok 2021/2022</t>
    </r>
    <r>
      <rPr>
        <b/>
        <sz val="12"/>
        <rFont val="Calibri"/>
        <family val="2"/>
        <charset val="238"/>
        <scheme val="minor"/>
      </rPr>
      <t xml:space="preserve">
</t>
    </r>
    <r>
      <rPr>
        <sz val="12"/>
        <color theme="9" tint="-0.249977111117893"/>
        <rFont val="Calibri"/>
        <family val="2"/>
        <charset val="238"/>
        <scheme val="minor"/>
      </rPr>
      <t xml:space="preserve">
</t>
    </r>
  </si>
  <si>
    <t>Bežná cena v € bez DPH</t>
  </si>
  <si>
    <t>Bežná cena v € 
s DPH</t>
  </si>
  <si>
    <r>
      <t xml:space="preserve">SPOLU  cena 
v </t>
    </r>
    <r>
      <rPr>
        <b/>
        <sz val="11"/>
        <color theme="0"/>
        <rFont val="Calibri"/>
        <family val="2"/>
        <charset val="238"/>
      </rPr>
      <t>€</t>
    </r>
    <r>
      <rPr>
        <b/>
        <sz val="11"/>
        <color theme="0"/>
        <rFont val="Calibri"/>
        <family val="2"/>
        <charset val="238"/>
        <scheme val="minor"/>
      </rPr>
      <t xml:space="preserve"> bez DPH</t>
    </r>
  </si>
  <si>
    <t>SPOLU cena 
v € s DPH</t>
  </si>
  <si>
    <t>Matematika pre prvákov – SÚBOR (1., 2. časť) VJM</t>
  </si>
  <si>
    <t>Matematika pre prvákov – 1. časť VJM</t>
  </si>
  <si>
    <t>Matematika pre prvákov – 2. časť VJM</t>
  </si>
  <si>
    <t>Číselko – nácvik písania čísel pre 1. ročník ZŠ s VJM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</si>
</sst>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color theme="0"/>
      <name val="Calibri"/>
      <family val="2"/>
      <charset val="238"/>
      <scheme val="minor"/>
    </font>
    <font>
      <b/>
      <sz val="11"/>
      <color theme="0"/>
      <name val="Calibri"/>
      <family val="2"/>
      <charset val="238"/>
    </font>
    <font>
      <b/>
      <sz val="18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26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9" tint="-0.249977111117893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9" tint="-0.249977111117893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0"/>
      <name val="Calibri"/>
      <family val="2"/>
      <charset val="238"/>
      <scheme val="minor"/>
    </font>
    <font>
      <b/>
      <sz val="8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gradientFill degree="90">
        <stop position="0">
          <color theme="9"/>
        </stop>
        <stop position="1">
          <color theme="9"/>
        </stop>
      </gradient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5">
    <xf numFmtId="0" fontId="0" fillId="0" borderId="0" xfId="0"/>
    <xf numFmtId="2" fontId="0" fillId="0" borderId="0" xfId="0" applyNumberFormat="1" applyFont="1" applyBorder="1" applyProtection="1"/>
    <xf numFmtId="2" fontId="1" fillId="0" borderId="0" xfId="0" applyNumberFormat="1" applyFont="1" applyBorder="1" applyProtection="1"/>
    <xf numFmtId="0" fontId="0" fillId="0" borderId="0" xfId="0" applyBorder="1" applyProtection="1"/>
    <xf numFmtId="2" fontId="0" fillId="0" borderId="0" xfId="0" applyNumberFormat="1" applyBorder="1" applyProtection="1"/>
    <xf numFmtId="0" fontId="0" fillId="0" borderId="0" xfId="0" applyProtection="1"/>
    <xf numFmtId="49" fontId="0" fillId="0" borderId="0" xfId="0" applyNumberFormat="1" applyBorder="1" applyProtection="1"/>
    <xf numFmtId="2" fontId="0" fillId="0" borderId="0" xfId="0" applyNumberFormat="1" applyFont="1" applyBorder="1" applyAlignment="1" applyProtection="1">
      <alignment vertical="top"/>
    </xf>
    <xf numFmtId="2" fontId="1" fillId="0" borderId="0" xfId="0" applyNumberFormat="1" applyFont="1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2" fontId="0" fillId="0" borderId="0" xfId="0" applyNumberFormat="1" applyBorder="1" applyAlignment="1" applyProtection="1">
      <alignment vertical="top"/>
    </xf>
    <xf numFmtId="2" fontId="0" fillId="0" borderId="0" xfId="0" applyNumberFormat="1" applyAlignment="1" applyProtection="1">
      <alignment vertical="top"/>
    </xf>
    <xf numFmtId="0" fontId="0" fillId="0" borderId="0" xfId="0" applyAlignment="1" applyProtection="1">
      <alignment vertical="top"/>
    </xf>
    <xf numFmtId="49" fontId="0" fillId="0" borderId="0" xfId="0" applyNumberFormat="1" applyBorder="1" applyAlignment="1" applyProtection="1">
      <alignment vertical="top"/>
    </xf>
    <xf numFmtId="0" fontId="1" fillId="0" borderId="0" xfId="0" applyFont="1" applyBorder="1" applyAlignment="1" applyProtection="1">
      <alignment vertical="top"/>
    </xf>
    <xf numFmtId="0" fontId="0" fillId="0" borderId="0" xfId="0" applyBorder="1" applyAlignment="1" applyProtection="1">
      <alignment vertical="top" wrapText="1"/>
    </xf>
    <xf numFmtId="0" fontId="0" fillId="0" borderId="1" xfId="0" applyBorder="1" applyAlignment="1" applyProtection="1">
      <alignment vertical="top"/>
    </xf>
    <xf numFmtId="0" fontId="0" fillId="0" borderId="2" xfId="0" applyBorder="1" applyAlignment="1" applyProtection="1">
      <alignment vertical="top"/>
    </xf>
    <xf numFmtId="49" fontId="0" fillId="0" borderId="2" xfId="0" applyNumberFormat="1" applyBorder="1" applyAlignment="1" applyProtection="1">
      <alignment vertical="top"/>
    </xf>
    <xf numFmtId="0" fontId="3" fillId="4" borderId="0" xfId="0" applyFont="1" applyFill="1" applyBorder="1" applyAlignment="1" applyProtection="1">
      <alignment vertical="top"/>
    </xf>
    <xf numFmtId="0" fontId="3" fillId="4" borderId="0" xfId="0" applyFont="1" applyFill="1" applyBorder="1" applyAlignment="1" applyProtection="1">
      <alignment vertical="top" wrapText="1"/>
    </xf>
    <xf numFmtId="0" fontId="4" fillId="4" borderId="0" xfId="0" applyFont="1" applyFill="1" applyBorder="1" applyAlignment="1" applyProtection="1">
      <alignment horizontal="center" vertical="top" wrapText="1"/>
    </xf>
    <xf numFmtId="0" fontId="3" fillId="4" borderId="0" xfId="0" applyFont="1" applyFill="1" applyBorder="1" applyAlignment="1" applyProtection="1">
      <alignment horizontal="center" vertical="top" wrapText="1"/>
    </xf>
    <xf numFmtId="0" fontId="4" fillId="3" borderId="0" xfId="0" applyFont="1" applyFill="1" applyBorder="1" applyAlignment="1" applyProtection="1">
      <alignment vertical="top"/>
    </xf>
    <xf numFmtId="0" fontId="0" fillId="8" borderId="0" xfId="0" applyFill="1" applyBorder="1" applyAlignment="1" applyProtection="1">
      <alignment vertical="top"/>
      <protection locked="0"/>
    </xf>
    <xf numFmtId="2" fontId="19" fillId="0" borderId="0" xfId="0" applyNumberFormat="1" applyFont="1" applyBorder="1" applyAlignment="1" applyProtection="1">
      <alignment vertical="top"/>
    </xf>
    <xf numFmtId="2" fontId="0" fillId="0" borderId="2" xfId="0" applyNumberFormat="1" applyFont="1" applyBorder="1" applyAlignment="1" applyProtection="1">
      <alignment vertical="top"/>
    </xf>
    <xf numFmtId="2" fontId="1" fillId="0" borderId="2" xfId="0" applyNumberFormat="1" applyFont="1" applyBorder="1" applyAlignment="1" applyProtection="1">
      <alignment vertical="top"/>
    </xf>
    <xf numFmtId="2" fontId="20" fillId="6" borderId="6" xfId="0" applyNumberFormat="1" applyFont="1" applyFill="1" applyBorder="1" applyAlignment="1" applyProtection="1">
      <alignment vertical="top"/>
    </xf>
    <xf numFmtId="2" fontId="7" fillId="6" borderId="6" xfId="0" applyNumberFormat="1" applyFont="1" applyFill="1" applyBorder="1" applyAlignment="1" applyProtection="1">
      <alignment vertical="top"/>
    </xf>
    <xf numFmtId="0" fontId="0" fillId="0" borderId="0" xfId="0" applyAlignment="1">
      <alignment vertical="top"/>
    </xf>
    <xf numFmtId="0" fontId="0" fillId="0" borderId="10" xfId="0" applyBorder="1" applyAlignment="1" applyProtection="1">
      <alignment vertical="top"/>
    </xf>
    <xf numFmtId="49" fontId="0" fillId="0" borderId="11" xfId="0" applyNumberFormat="1" applyBorder="1" applyAlignment="1" applyProtection="1">
      <alignment vertical="top"/>
    </xf>
    <xf numFmtId="0" fontId="0" fillId="0" borderId="0" xfId="0" applyBorder="1" applyAlignment="1">
      <alignment horizontal="left" vertical="center" wrapText="1"/>
    </xf>
    <xf numFmtId="49" fontId="0" fillId="0" borderId="0" xfId="0" applyNumberFormat="1" applyBorder="1" applyAlignment="1">
      <alignment vertical="top" wrapText="1"/>
    </xf>
    <xf numFmtId="49" fontId="22" fillId="0" borderId="0" xfId="0" applyNumberFormat="1" applyFont="1" applyBorder="1" applyAlignment="1">
      <alignment vertical="top" wrapText="1"/>
    </xf>
    <xf numFmtId="0" fontId="0" fillId="0" borderId="0" xfId="0" applyAlignment="1">
      <alignment vertical="top" wrapText="1"/>
    </xf>
    <xf numFmtId="2" fontId="25" fillId="0" borderId="0" xfId="0" applyNumberFormat="1" applyFont="1" applyBorder="1" applyAlignment="1" applyProtection="1">
      <alignment vertical="top"/>
    </xf>
    <xf numFmtId="0" fontId="9" fillId="2" borderId="7" xfId="0" applyFont="1" applyFill="1" applyBorder="1" applyAlignment="1" applyProtection="1">
      <alignment vertical="top"/>
    </xf>
    <xf numFmtId="0" fontId="9" fillId="2" borderId="8" xfId="0" applyFont="1" applyFill="1" applyBorder="1" applyAlignment="1" applyProtection="1">
      <alignment vertical="top"/>
    </xf>
    <xf numFmtId="0" fontId="9" fillId="2" borderId="9" xfId="0" applyFont="1" applyFill="1" applyBorder="1" applyAlignment="1" applyProtection="1">
      <alignment vertical="top"/>
    </xf>
    <xf numFmtId="0" fontId="11" fillId="6" borderId="10" xfId="0" applyFont="1" applyFill="1" applyBorder="1" applyAlignment="1" applyProtection="1">
      <alignment vertical="top"/>
    </xf>
    <xf numFmtId="0" fontId="11" fillId="6" borderId="0" xfId="0" applyFont="1" applyFill="1" applyBorder="1" applyAlignment="1" applyProtection="1">
      <alignment vertical="top"/>
    </xf>
    <xf numFmtId="0" fontId="23" fillId="6" borderId="10" xfId="0" applyFont="1" applyFill="1" applyBorder="1" applyAlignment="1" applyProtection="1">
      <alignment vertical="top" wrapText="1"/>
    </xf>
    <xf numFmtId="0" fontId="23" fillId="6" borderId="0" xfId="0" applyFont="1" applyFill="1" applyBorder="1" applyAlignment="1" applyProtection="1">
      <alignment vertical="top" wrapText="1"/>
    </xf>
    <xf numFmtId="0" fontId="10" fillId="5" borderId="6" xfId="0" applyFont="1" applyFill="1" applyBorder="1" applyAlignment="1" applyProtection="1">
      <alignment vertical="top"/>
    </xf>
    <xf numFmtId="0" fontId="1" fillId="0" borderId="6" xfId="0" applyFont="1" applyBorder="1" applyAlignment="1" applyProtection="1">
      <alignment vertical="top"/>
    </xf>
    <xf numFmtId="0" fontId="0" fillId="0" borderId="6" xfId="0" applyBorder="1" applyAlignment="1" applyProtection="1">
      <alignment vertical="top"/>
    </xf>
    <xf numFmtId="0" fontId="0" fillId="0" borderId="6" xfId="0" applyFont="1" applyBorder="1" applyAlignment="1" applyProtection="1">
      <alignment vertical="top"/>
    </xf>
    <xf numFmtId="0" fontId="0" fillId="0" borderId="6" xfId="0" applyBorder="1" applyAlignment="1" applyProtection="1">
      <alignment vertical="top" wrapText="1"/>
    </xf>
    <xf numFmtId="0" fontId="13" fillId="0" borderId="1" xfId="0" applyFont="1" applyBorder="1" applyAlignment="1" applyProtection="1">
      <alignment vertical="top" wrapText="1"/>
    </xf>
    <xf numFmtId="0" fontId="14" fillId="0" borderId="2" xfId="0" applyFont="1" applyBorder="1" applyAlignment="1" applyProtection="1">
      <alignment vertical="top"/>
    </xf>
    <xf numFmtId="0" fontId="14" fillId="0" borderId="3" xfId="0" applyFont="1" applyBorder="1" applyAlignment="1" applyProtection="1">
      <alignment vertical="top"/>
    </xf>
    <xf numFmtId="0" fontId="7" fillId="7" borderId="4" xfId="1" applyFont="1" applyFill="1" applyBorder="1" applyAlignment="1" applyProtection="1">
      <alignment horizontal="center" vertical="center"/>
      <protection locked="0"/>
    </xf>
    <xf numFmtId="0" fontId="7" fillId="7" borderId="5" xfId="1" applyFont="1" applyFill="1" applyBorder="1" applyAlignment="1" applyProtection="1">
      <alignment horizontal="center" vertical="center"/>
      <protection locked="0"/>
    </xf>
  </cellXfs>
  <cellStyles count="2">
    <cellStyle name="Hypertextové prepojenie" xfId="1" builtinId="8"/>
    <cellStyle name="Normálna" xfId="0" builtinId="0"/>
  </cellStyles>
  <dxfs count="28"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0"/>
        <name val="Calibri"/>
        <family val="2"/>
        <charset val="238"/>
        <scheme val="minor"/>
      </font>
      <numFmt numFmtId="2" formatCode="0.00"/>
      <fill>
        <patternFill patternType="solid">
          <fgColor indexed="64"/>
          <bgColor theme="9" tint="-0.249977111117893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alignment vertical="top" textRotation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0"/>
        <name val="Calibri"/>
        <family val="2"/>
        <charset val="238"/>
        <scheme val="minor"/>
      </font>
      <numFmt numFmtId="2" formatCode="0.00"/>
      <fill>
        <patternFill patternType="solid">
          <fgColor indexed="64"/>
          <bgColor theme="9" tint="-0.249977111117893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alignment vertical="top" textRotation="0" indent="0" justifyLastLine="0" shrinkToFit="0" readingOrder="0"/>
      <protection locked="1" hidden="0"/>
    </dxf>
    <dxf>
      <alignment horizontal="general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dxf>
    <dxf>
      <alignment vertical="top" textRotation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2" formatCode="0.00"/>
      <alignment horizontal="general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dxf>
    <dxf>
      <font>
        <b/>
      </font>
      <numFmt numFmtId="2" formatCode="0.00"/>
      <alignment vertical="top" textRotation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2" formatCode="0.00"/>
      <alignment horizontal="general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alignment vertical="top" textRotation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2" formatCode="0.00"/>
      <alignment horizontal="general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</font>
      <numFmt numFmtId="2" formatCode="0.00"/>
      <alignment vertical="top" textRotation="0" indent="0" justifyLastLine="0" shrinkToFit="0" readingOrder="0"/>
      <protection locked="1" hidden="0"/>
    </dxf>
    <dxf>
      <numFmt numFmtId="30" formatCode="@"/>
      <alignment horizontal="general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dxf>
    <dxf>
      <numFmt numFmtId="30" formatCode="@"/>
      <alignment vertical="top" textRotation="0" indent="0" justifyLastLine="0" shrinkToFit="0" readingOrder="0"/>
      <protection locked="1" hidden="0"/>
    </dxf>
    <dxf>
      <alignment horizontal="general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dxf>
    <dxf>
      <alignment vertical="top" textRotation="0" indent="0" justifyLastLine="0" shrinkToFit="0" readingOrder="0"/>
      <protection locked="1" hidden="0"/>
    </dxf>
    <dxf>
      <alignment horizontal="general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dxf>
    <dxf>
      <alignment vertical="top" textRotation="0" indent="0" justifyLastLine="0" shrinkToFit="0" readingOrder="0"/>
      <protection locked="1" hidden="0"/>
    </dxf>
    <dxf>
      <alignment horizontal="general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dxf>
    <dxf>
      <alignment vertical="top" textRotation="0" indent="0" justifyLastLine="0" shrinkToFit="0" readingOrder="0"/>
      <protection locked="1" hidden="0"/>
    </dxf>
    <dxf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alignment vertical="top" textRotation="0" indent="0" justifyLastLine="0" shrinkToFit="0" readingOrder="0"/>
      <protection locked="1" hidden="0"/>
    </dxf>
    <dxf>
      <border>
        <top style="thin">
          <color rgb="FF000000"/>
        </top>
      </border>
    </dxf>
    <dxf>
      <alignment vertical="top" textRotation="0" indent="0" justifyLastLine="0" shrinkToFit="0" readingOrder="0"/>
      <protection locked="1" hidden="0"/>
    </dxf>
    <dxf>
      <border outline="0"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alignment vertical="top" textRotation="0" indent="0" justifyLastLine="0" shrinkToFit="0" readingOrder="0"/>
      <protection locked="1" hidden="0"/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color theme="0"/>
        <name val="Calibri"/>
      </font>
      <fill>
        <patternFill patternType="solid">
          <fgColor indexed="64"/>
          <bgColor theme="9" tint="-0.499984740745262"/>
        </patternFill>
      </fill>
      <alignment vertical="top" textRotation="0" indent="0" justifyLastLine="0" shrinkToFit="0" readingOrder="0"/>
      <protection locked="1" hidden="0"/>
    </dxf>
  </dxfs>
  <tableStyles count="0" defaultTableStyle="TableStyleMedium2" defaultPivotStyle="PivotStyleLight16"/>
  <colors>
    <mruColors>
      <color rgb="FFEFF0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8554BAC-2B69-40D0-9568-238677C261F1}" name="Tabuľka132" displayName="Tabuľka132" ref="A13:K33" totalsRowCount="1" headerRowDxfId="27" dataDxfId="25" totalsRowDxfId="23" headerRowBorderDxfId="26" tableBorderDxfId="24" totalsRowBorderDxfId="22">
  <autoFilter ref="A13:K32" xr:uid="{00000000-0009-0000-0100-000002000000}"/>
  <tableColumns count="11">
    <tableColumn id="1" xr3:uid="{B9A55BCD-A6E7-42F2-B3EB-871B15711F56}" name="Ročník" dataDxfId="21" totalsRowDxfId="20"/>
    <tableColumn id="2" xr3:uid="{769F3F3E-DAA3-4D64-A03E-51FDFAE6CA41}" name="Typ" dataDxfId="19" totalsRowDxfId="18"/>
    <tableColumn id="3" xr3:uid="{2B55A0BE-AE6E-4B1B-8891-E37DC37D5422}" name="Názov " dataDxfId="17" totalsRowDxfId="16"/>
    <tableColumn id="4" xr3:uid="{F528B33F-914F-446A-B8E1-34A7179ACB11}" name="Autori" dataDxfId="15" totalsRowDxfId="14"/>
    <tableColumn id="5" xr3:uid="{1AD5E3BF-ED60-4B85-9CEB-5AE1F66ABCDA}" name="BONUSOVÝ PROGRAM                                       podrobné informácie na www.aitec.sk" dataDxfId="13" totalsRowDxfId="12"/>
    <tableColumn id="6" xr3:uid="{F7AEA9D8-61A5-4908-8FE4-45EC6A474CD4}" name="Bežná cena v € bez DPH" dataDxfId="11" totalsRowDxfId="10">
      <calculatedColumnFormula>H14/1.1</calculatedColumnFormula>
    </tableColumn>
    <tableColumn id="12" xr3:uid="{A7DD0224-45F7-4E2A-8512-195A867405AC}" name="DPH 10%_x000a_v €" dataDxfId="9" totalsRowDxfId="8">
      <calculatedColumnFormula>Tabuľka132[[#This Row],[Bežná cena v € 
s DPH]]-Tabuľka132[[#This Row],[Bežná cena v € bez DPH]]</calculatedColumnFormula>
    </tableColumn>
    <tableColumn id="7" xr3:uid="{0D152D3C-E87E-4C4F-AAF5-97F12607BC52}" name="Bežná cena v € _x000a_s DPH" dataDxfId="7" totalsRowDxfId="6"/>
    <tableColumn id="8" xr3:uid="{DCEE4D4B-8336-46E5-88BA-2BD619231B46}" name="Počet_x000a_kusov" dataDxfId="5" totalsRowDxfId="4"/>
    <tableColumn id="9" xr3:uid="{FF358A20-96AC-47BB-A70E-0244A94516CE}" name="SPOLU  cena _x000a_v € bez DPH" totalsRowFunction="sum" dataDxfId="3" totalsRowDxfId="2">
      <calculatedColumnFormula>I14*F14</calculatedColumnFormula>
    </tableColumn>
    <tableColumn id="10" xr3:uid="{648BFB53-B3F0-4196-A87F-7A0EA8EEA7CB}" name="SPOLU cena _x000a_v € s DPH" totalsRowFunction="sum" dataDxfId="1" totalsRowDxfId="0">
      <calculatedColumnFormula>H14*I14</calculatedColumnFormula>
    </tableColumn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itec.sk/msvvas-produkt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743B5-3B89-4A3C-A7BA-102240295BFD}">
  <sheetPr>
    <pageSetUpPr fitToPage="1"/>
  </sheetPr>
  <dimension ref="A1:K33"/>
  <sheetViews>
    <sheetView tabSelected="1" showWhiteSpace="0" view="pageLayout" zoomScale="90" zoomScaleNormal="100" zoomScalePageLayoutView="90" workbookViewId="0">
      <selection activeCell="I27" sqref="I27"/>
    </sheetView>
  </sheetViews>
  <sheetFormatPr defaultColWidth="9.140625" defaultRowHeight="15" x14ac:dyDescent="0.25"/>
  <cols>
    <col min="1" max="1" width="6.85546875" style="3" customWidth="1"/>
    <col min="2" max="2" width="6.28515625" style="3" customWidth="1"/>
    <col min="3" max="3" width="57.28515625" style="3" customWidth="1"/>
    <col min="4" max="4" width="18.28515625" style="3" customWidth="1"/>
    <col min="5" max="5" width="44.7109375" style="6" customWidth="1"/>
    <col min="6" max="6" width="12.28515625" style="1" customWidth="1"/>
    <col min="7" max="7" width="12.140625" style="1" customWidth="1"/>
    <col min="8" max="8" width="12.7109375" style="2" customWidth="1"/>
    <col min="9" max="9" width="8.42578125" style="3" bestFit="1" customWidth="1"/>
    <col min="10" max="10" width="14.7109375" style="4" customWidth="1"/>
    <col min="11" max="11" width="15" style="2" customWidth="1"/>
    <col min="12" max="16384" width="9.140625" style="3"/>
  </cols>
  <sheetData>
    <row r="1" spans="1:11" ht="31.5" customHeight="1" x14ac:dyDescent="0.25">
      <c r="A1" s="41" t="s">
        <v>53</v>
      </c>
      <c r="B1" s="42"/>
      <c r="C1" s="42"/>
      <c r="D1" s="42"/>
      <c r="E1" s="42"/>
      <c r="F1" s="7"/>
      <c r="G1" s="7"/>
      <c r="H1" s="8"/>
      <c r="I1" s="9"/>
      <c r="J1" s="10"/>
      <c r="K1" s="8"/>
    </row>
    <row r="2" spans="1:11" s="5" customFormat="1" ht="26.45" customHeight="1" x14ac:dyDescent="0.25">
      <c r="A2" s="43" t="s">
        <v>54</v>
      </c>
      <c r="B2" s="44"/>
      <c r="C2" s="44"/>
      <c r="D2" s="44"/>
      <c r="E2" s="44"/>
      <c r="F2" s="7"/>
      <c r="G2" s="7"/>
      <c r="H2" s="8"/>
      <c r="I2" s="11"/>
      <c r="J2" s="11"/>
      <c r="K2" s="12"/>
    </row>
    <row r="3" spans="1:11" ht="4.5" customHeight="1" x14ac:dyDescent="0.25">
      <c r="A3" s="31"/>
      <c r="B3" s="9"/>
      <c r="C3" s="9"/>
      <c r="D3" s="9"/>
      <c r="E3" s="32"/>
      <c r="F3" s="7"/>
      <c r="G3" s="7"/>
      <c r="H3" s="8"/>
      <c r="I3" s="9"/>
      <c r="J3" s="10"/>
      <c r="K3" s="8"/>
    </row>
    <row r="4" spans="1:11" ht="18.75" x14ac:dyDescent="0.25">
      <c r="A4" s="45" t="s">
        <v>7</v>
      </c>
      <c r="B4" s="45"/>
      <c r="C4" s="45"/>
      <c r="D4" s="45"/>
      <c r="E4" s="45"/>
      <c r="F4" s="7"/>
      <c r="G4" s="7"/>
      <c r="H4" s="8"/>
      <c r="I4" s="9"/>
      <c r="J4" s="10"/>
      <c r="K4" s="8"/>
    </row>
    <row r="5" spans="1:11" x14ac:dyDescent="0.25">
      <c r="A5" s="46" t="s">
        <v>8</v>
      </c>
      <c r="B5" s="46"/>
      <c r="C5" s="46"/>
      <c r="D5" s="47" t="s">
        <v>9</v>
      </c>
      <c r="E5" s="47"/>
      <c r="F5" s="7"/>
      <c r="G5" s="7"/>
      <c r="H5" s="8"/>
      <c r="I5" s="9"/>
      <c r="J5" s="10"/>
      <c r="K5" s="8"/>
    </row>
    <row r="6" spans="1:11" x14ac:dyDescent="0.25">
      <c r="A6" s="48" t="s">
        <v>10</v>
      </c>
      <c r="B6" s="48"/>
      <c r="C6" s="48"/>
      <c r="D6" s="47" t="s">
        <v>11</v>
      </c>
      <c r="E6" s="47"/>
      <c r="F6" s="7"/>
      <c r="G6" s="7"/>
      <c r="H6" s="8"/>
      <c r="I6" s="9"/>
      <c r="J6" s="10"/>
      <c r="K6" s="8"/>
    </row>
    <row r="7" spans="1:11" x14ac:dyDescent="0.25">
      <c r="A7" s="48" t="s">
        <v>12</v>
      </c>
      <c r="B7" s="48"/>
      <c r="C7" s="48"/>
      <c r="D7" s="47" t="s">
        <v>41</v>
      </c>
      <c r="E7" s="47"/>
      <c r="F7" s="7"/>
      <c r="G7" s="7"/>
      <c r="H7" s="8"/>
      <c r="I7" s="9"/>
      <c r="J7" s="10"/>
      <c r="K7" s="8"/>
    </row>
    <row r="8" spans="1:11" ht="75" customHeight="1" x14ac:dyDescent="0.25">
      <c r="A8" s="49" t="s">
        <v>55</v>
      </c>
      <c r="B8" s="49"/>
      <c r="C8" s="49"/>
      <c r="D8" s="49"/>
      <c r="E8" s="49"/>
      <c r="F8" s="7"/>
      <c r="G8" s="7"/>
      <c r="H8" s="8"/>
      <c r="I8" s="9"/>
      <c r="J8" s="10"/>
      <c r="K8" s="8"/>
    </row>
    <row r="9" spans="1:11" ht="15.75" thickBot="1" x14ac:dyDescent="0.3">
      <c r="A9" s="9"/>
      <c r="B9" s="9"/>
      <c r="C9" s="9"/>
      <c r="D9" s="9"/>
      <c r="E9" s="13"/>
      <c r="F9" s="7"/>
      <c r="G9" s="7"/>
      <c r="H9" s="8"/>
      <c r="I9" s="9"/>
      <c r="J9" s="10"/>
      <c r="K9" s="8"/>
    </row>
    <row r="10" spans="1:11" ht="39" customHeight="1" thickBot="1" x14ac:dyDescent="0.3">
      <c r="A10" s="50" t="s">
        <v>56</v>
      </c>
      <c r="B10" s="51"/>
      <c r="C10" s="51"/>
      <c r="D10" s="51"/>
      <c r="E10" s="51"/>
      <c r="F10" s="51"/>
      <c r="G10" s="51"/>
      <c r="H10" s="52"/>
      <c r="I10" s="14"/>
      <c r="J10" s="53" t="s">
        <v>26</v>
      </c>
      <c r="K10" s="54"/>
    </row>
    <row r="11" spans="1:11" ht="15.75" thickBot="1" x14ac:dyDescent="0.3">
      <c r="A11" s="9"/>
      <c r="B11" s="9"/>
      <c r="C11" s="9"/>
      <c r="D11" s="9"/>
      <c r="E11" s="13"/>
      <c r="F11" s="7"/>
      <c r="G11" s="7"/>
      <c r="H11" s="8"/>
      <c r="I11" s="9"/>
      <c r="J11" s="10"/>
      <c r="K11" s="8"/>
    </row>
    <row r="12" spans="1:11" ht="24" thickBot="1" x14ac:dyDescent="0.3">
      <c r="A12" s="38" t="s">
        <v>52</v>
      </c>
      <c r="B12" s="39"/>
      <c r="C12" s="39"/>
      <c r="D12" s="39"/>
      <c r="E12" s="39"/>
      <c r="F12" s="39"/>
      <c r="G12" s="39"/>
      <c r="H12" s="39"/>
      <c r="I12" s="39"/>
      <c r="J12" s="39"/>
      <c r="K12" s="40"/>
    </row>
    <row r="13" spans="1:11" s="23" customFormat="1" ht="45" x14ac:dyDescent="0.25">
      <c r="A13" s="19" t="s">
        <v>27</v>
      </c>
      <c r="B13" s="19" t="s">
        <v>0</v>
      </c>
      <c r="C13" s="19" t="s">
        <v>6</v>
      </c>
      <c r="D13" s="19" t="s">
        <v>3</v>
      </c>
      <c r="E13" s="20" t="s">
        <v>37</v>
      </c>
      <c r="F13" s="21" t="s">
        <v>57</v>
      </c>
      <c r="G13" s="21" t="s">
        <v>28</v>
      </c>
      <c r="H13" s="22" t="s">
        <v>58</v>
      </c>
      <c r="I13" s="20" t="s">
        <v>5</v>
      </c>
      <c r="J13" s="22" t="s">
        <v>59</v>
      </c>
      <c r="K13" s="22" t="s">
        <v>60</v>
      </c>
    </row>
    <row r="14" spans="1:11" ht="30" x14ac:dyDescent="0.25">
      <c r="A14" s="9" t="s">
        <v>1</v>
      </c>
      <c r="B14" s="9" t="s">
        <v>4</v>
      </c>
      <c r="C14" s="9" t="s">
        <v>61</v>
      </c>
      <c r="D14" s="15" t="s">
        <v>15</v>
      </c>
      <c r="E14" s="34" t="s">
        <v>49</v>
      </c>
      <c r="F14" s="7">
        <f>H14/1.1</f>
        <v>6.2999999999999989</v>
      </c>
      <c r="G14" s="37">
        <f>Tabuľka132[[#This Row],[Bežná cena v € 
s DPH]]-Tabuľka132[[#This Row],[Bežná cena v € bez DPH]]</f>
        <v>0.63000000000000078</v>
      </c>
      <c r="H14" s="8">
        <v>6.93</v>
      </c>
      <c r="I14" s="24"/>
      <c r="J14" s="10">
        <f>I14*F14</f>
        <v>0</v>
      </c>
      <c r="K14" s="8">
        <f>H14*I14</f>
        <v>0</v>
      </c>
    </row>
    <row r="15" spans="1:11" x14ac:dyDescent="0.25">
      <c r="A15" s="9" t="s">
        <v>1</v>
      </c>
      <c r="B15" s="9" t="s">
        <v>4</v>
      </c>
      <c r="C15" s="9" t="s">
        <v>62</v>
      </c>
      <c r="D15" s="15" t="s">
        <v>15</v>
      </c>
      <c r="E15" s="13" t="s">
        <v>48</v>
      </c>
      <c r="F15" s="7">
        <f>H15/1.1</f>
        <v>3.1999999999999997</v>
      </c>
      <c r="G15" s="37">
        <f>Tabuľka132[[#This Row],[Bežná cena v € 
s DPH]]-Tabuľka132[[#This Row],[Bežná cena v € bez DPH]]</f>
        <v>0.32000000000000028</v>
      </c>
      <c r="H15" s="8">
        <v>3.52</v>
      </c>
      <c r="I15" s="24"/>
      <c r="J15" s="10">
        <f>I15*F15</f>
        <v>0</v>
      </c>
      <c r="K15" s="8">
        <f>H15*I15</f>
        <v>0</v>
      </c>
    </row>
    <row r="16" spans="1:11" x14ac:dyDescent="0.25">
      <c r="A16" s="9" t="s">
        <v>1</v>
      </c>
      <c r="B16" s="9" t="s">
        <v>4</v>
      </c>
      <c r="C16" s="9" t="s">
        <v>63</v>
      </c>
      <c r="D16" s="15" t="s">
        <v>15</v>
      </c>
      <c r="E16" s="13" t="s">
        <v>48</v>
      </c>
      <c r="F16" s="7">
        <f>H16/1.1</f>
        <v>3.1999999999999997</v>
      </c>
      <c r="G16" s="37">
        <f>Tabuľka132[[#This Row],[Bežná cena v € 
s DPH]]-Tabuľka132[[#This Row],[Bežná cena v € bez DPH]]</f>
        <v>0.32000000000000028</v>
      </c>
      <c r="H16" s="8">
        <v>3.52</v>
      </c>
      <c r="I16" s="24"/>
      <c r="J16" s="10">
        <f>I16*F16</f>
        <v>0</v>
      </c>
      <c r="K16" s="8">
        <f>H16*I16</f>
        <v>0</v>
      </c>
    </row>
    <row r="17" spans="1:11" x14ac:dyDescent="0.25">
      <c r="A17" s="9" t="s">
        <v>1</v>
      </c>
      <c r="B17" s="9" t="s">
        <v>4</v>
      </c>
      <c r="C17" s="33" t="s">
        <v>64</v>
      </c>
      <c r="D17" s="15" t="s">
        <v>15</v>
      </c>
      <c r="E17" s="13" t="s">
        <v>48</v>
      </c>
      <c r="F17" s="7">
        <f>H17/1.1</f>
        <v>1.2</v>
      </c>
      <c r="G17" s="37">
        <f>Tabuľka132[[#This Row],[Bežná cena v € 
s DPH]]-Tabuľka132[[#This Row],[Bežná cena v € bez DPH]]</f>
        <v>0.12000000000000011</v>
      </c>
      <c r="H17" s="8">
        <v>1.32</v>
      </c>
      <c r="I17" s="24"/>
      <c r="J17" s="10">
        <f>I17*F17</f>
        <v>0</v>
      </c>
      <c r="K17" s="8">
        <f>H17*I17</f>
        <v>0</v>
      </c>
    </row>
    <row r="18" spans="1:11" ht="30" x14ac:dyDescent="0.25">
      <c r="A18" s="9" t="s">
        <v>1</v>
      </c>
      <c r="B18" s="9" t="s">
        <v>2</v>
      </c>
      <c r="C18" s="9" t="s">
        <v>38</v>
      </c>
      <c r="D18" s="15" t="s">
        <v>14</v>
      </c>
      <c r="E18" s="35" t="s">
        <v>50</v>
      </c>
      <c r="F18" s="7">
        <f t="shared" ref="F18:F22" si="0">H18/1.1</f>
        <v>10.7</v>
      </c>
      <c r="G18" s="7">
        <f>Tabuľka132[[#This Row],[Bežná cena v € 
s DPH]]-Tabuľka132[[#This Row],[Bežná cena v € bez DPH]]</f>
        <v>1.0700000000000003</v>
      </c>
      <c r="H18" s="8">
        <v>11.77</v>
      </c>
      <c r="I18" s="24"/>
      <c r="J18" s="10">
        <f t="shared" ref="J18:J22" si="1">I18*F18</f>
        <v>0</v>
      </c>
      <c r="K18" s="8">
        <f t="shared" ref="K18:K22" si="2">H18*I18</f>
        <v>0</v>
      </c>
    </row>
    <row r="19" spans="1:11" x14ac:dyDescent="0.25">
      <c r="A19" s="9" t="s">
        <v>1</v>
      </c>
      <c r="B19" s="9" t="s">
        <v>4</v>
      </c>
      <c r="C19" s="9" t="s">
        <v>33</v>
      </c>
      <c r="D19" s="15" t="s">
        <v>14</v>
      </c>
      <c r="E19" s="13" t="s">
        <v>48</v>
      </c>
      <c r="F19" s="7">
        <f t="shared" si="0"/>
        <v>5.4</v>
      </c>
      <c r="G19" s="7">
        <f>Tabuľka132[[#This Row],[Bežná cena v € 
s DPH]]-Tabuľka132[[#This Row],[Bežná cena v € bez DPH]]</f>
        <v>0.54</v>
      </c>
      <c r="H19" s="8">
        <v>5.94</v>
      </c>
      <c r="I19" s="24"/>
      <c r="J19" s="10">
        <f t="shared" si="1"/>
        <v>0</v>
      </c>
      <c r="K19" s="8">
        <f t="shared" si="2"/>
        <v>0</v>
      </c>
    </row>
    <row r="20" spans="1:11" x14ac:dyDescent="0.25">
      <c r="A20" s="9" t="s">
        <v>1</v>
      </c>
      <c r="B20" s="9" t="s">
        <v>4</v>
      </c>
      <c r="C20" s="9" t="s">
        <v>34</v>
      </c>
      <c r="D20" s="15" t="s">
        <v>14</v>
      </c>
      <c r="E20" s="13" t="s">
        <v>48</v>
      </c>
      <c r="F20" s="7">
        <f t="shared" si="0"/>
        <v>5.4</v>
      </c>
      <c r="G20" s="7">
        <f>Tabuľka132[[#This Row],[Bežná cena v € 
s DPH]]-Tabuľka132[[#This Row],[Bežná cena v € bez DPH]]</f>
        <v>0.54</v>
      </c>
      <c r="H20" s="8">
        <v>5.94</v>
      </c>
      <c r="I20" s="24"/>
      <c r="J20" s="10">
        <f t="shared" si="1"/>
        <v>0</v>
      </c>
      <c r="K20" s="8">
        <f t="shared" si="2"/>
        <v>0</v>
      </c>
    </row>
    <row r="21" spans="1:11" ht="30" x14ac:dyDescent="0.25">
      <c r="A21" s="9" t="s">
        <v>1</v>
      </c>
      <c r="B21" s="9" t="s">
        <v>4</v>
      </c>
      <c r="C21" s="30" t="s">
        <v>29</v>
      </c>
      <c r="D21" s="36" t="s">
        <v>19</v>
      </c>
      <c r="E21" s="34" t="s">
        <v>51</v>
      </c>
      <c r="F21" s="7">
        <f t="shared" si="0"/>
        <v>4.2</v>
      </c>
      <c r="G21" s="25">
        <f>Tabuľka132[[#This Row],[Bežná cena v € 
s DPH]]-Tabuľka132[[#This Row],[Bežná cena v € bez DPH]]</f>
        <v>0.41999999999999993</v>
      </c>
      <c r="H21" s="8">
        <v>4.62</v>
      </c>
      <c r="I21" s="24"/>
      <c r="J21" s="10">
        <f t="shared" si="1"/>
        <v>0</v>
      </c>
      <c r="K21" s="8">
        <f t="shared" si="2"/>
        <v>0</v>
      </c>
    </row>
    <row r="22" spans="1:11" ht="30" x14ac:dyDescent="0.25">
      <c r="A22" s="9" t="s">
        <v>13</v>
      </c>
      <c r="B22" s="9" t="s">
        <v>2</v>
      </c>
      <c r="C22" s="9" t="s">
        <v>39</v>
      </c>
      <c r="D22" s="9" t="s">
        <v>17</v>
      </c>
      <c r="E22" s="34" t="s">
        <v>42</v>
      </c>
      <c r="F22" s="7">
        <f t="shared" si="0"/>
        <v>11.299999999999999</v>
      </c>
      <c r="G22" s="7">
        <f>Tabuľka132[[#This Row],[Bežná cena v € 
s DPH]]-Tabuľka132[[#This Row],[Bežná cena v € bez DPH]]</f>
        <v>1.1300000000000008</v>
      </c>
      <c r="H22" s="8">
        <v>12.43</v>
      </c>
      <c r="I22" s="24"/>
      <c r="J22" s="10">
        <f t="shared" si="1"/>
        <v>0</v>
      </c>
      <c r="K22" s="8">
        <f t="shared" si="2"/>
        <v>0</v>
      </c>
    </row>
    <row r="23" spans="1:11" ht="30" x14ac:dyDescent="0.25">
      <c r="A23" s="9" t="s">
        <v>13</v>
      </c>
      <c r="B23" s="9" t="s">
        <v>16</v>
      </c>
      <c r="C23" s="9" t="s">
        <v>40</v>
      </c>
      <c r="D23" s="9" t="s">
        <v>17</v>
      </c>
      <c r="E23" s="34" t="s">
        <v>42</v>
      </c>
      <c r="F23" s="7">
        <f t="shared" ref="F23:F31" si="3">H23/1.1</f>
        <v>9</v>
      </c>
      <c r="G23" s="7">
        <f>Tabuľka132[[#This Row],[Bežná cena v € 
s DPH]]-Tabuľka132[[#This Row],[Bežná cena v € bez DPH]]</f>
        <v>0.90000000000000036</v>
      </c>
      <c r="H23" s="8">
        <v>9.9</v>
      </c>
      <c r="I23" s="24"/>
      <c r="J23" s="10">
        <f t="shared" ref="J23:J31" si="4">I23*F23</f>
        <v>0</v>
      </c>
      <c r="K23" s="8">
        <f t="shared" ref="K23:K31" si="5">H23*I23</f>
        <v>0</v>
      </c>
    </row>
    <row r="24" spans="1:11" x14ac:dyDescent="0.25">
      <c r="A24" s="9" t="s">
        <v>13</v>
      </c>
      <c r="B24" s="9" t="s">
        <v>4</v>
      </c>
      <c r="C24" s="9" t="s">
        <v>30</v>
      </c>
      <c r="D24" s="9" t="s">
        <v>17</v>
      </c>
      <c r="E24" s="13" t="s">
        <v>48</v>
      </c>
      <c r="F24" s="7">
        <f t="shared" si="3"/>
        <v>4.5999999999999996</v>
      </c>
      <c r="G24" s="7">
        <f>Tabuľka132[[#This Row],[Bežná cena v € 
s DPH]]-Tabuľka132[[#This Row],[Bežná cena v € bez DPH]]</f>
        <v>0.45999999999999996</v>
      </c>
      <c r="H24" s="8">
        <v>5.0599999999999996</v>
      </c>
      <c r="I24" s="24"/>
      <c r="J24" s="10">
        <f t="shared" si="4"/>
        <v>0</v>
      </c>
      <c r="K24" s="8">
        <f t="shared" si="5"/>
        <v>0</v>
      </c>
    </row>
    <row r="25" spans="1:11" x14ac:dyDescent="0.25">
      <c r="A25" s="9" t="s">
        <v>13</v>
      </c>
      <c r="B25" s="9" t="s">
        <v>4</v>
      </c>
      <c r="C25" s="9" t="s">
        <v>31</v>
      </c>
      <c r="D25" s="9" t="s">
        <v>17</v>
      </c>
      <c r="E25" s="13" t="s">
        <v>48</v>
      </c>
      <c r="F25" s="7">
        <f t="shared" si="3"/>
        <v>4.5999999999999996</v>
      </c>
      <c r="G25" s="7">
        <f>Tabuľka132[[#This Row],[Bežná cena v € 
s DPH]]-Tabuľka132[[#This Row],[Bežná cena v € bez DPH]]</f>
        <v>0.45999999999999996</v>
      </c>
      <c r="H25" s="8">
        <v>5.0599999999999996</v>
      </c>
      <c r="I25" s="24"/>
      <c r="J25" s="10">
        <f t="shared" si="4"/>
        <v>0</v>
      </c>
      <c r="K25" s="8">
        <f t="shared" si="5"/>
        <v>0</v>
      </c>
    </row>
    <row r="26" spans="1:11" x14ac:dyDescent="0.25">
      <c r="A26" s="9" t="s">
        <v>13</v>
      </c>
      <c r="B26" s="9" t="s">
        <v>4</v>
      </c>
      <c r="C26" s="9" t="s">
        <v>32</v>
      </c>
      <c r="D26" s="9" t="s">
        <v>17</v>
      </c>
      <c r="E26" s="13" t="s">
        <v>48</v>
      </c>
      <c r="F26" s="7">
        <f t="shared" si="3"/>
        <v>4.5999999999999996</v>
      </c>
      <c r="G26" s="7">
        <f>Tabuľka132[[#This Row],[Bežná cena v € 
s DPH]]-Tabuľka132[[#This Row],[Bežná cena v € bez DPH]]</f>
        <v>0.45999999999999996</v>
      </c>
      <c r="H26" s="8">
        <v>5.0599999999999996</v>
      </c>
      <c r="I26" s="24"/>
      <c r="J26" s="10">
        <f t="shared" si="4"/>
        <v>0</v>
      </c>
      <c r="K26" s="8">
        <f t="shared" si="5"/>
        <v>0</v>
      </c>
    </row>
    <row r="27" spans="1:11" ht="30" x14ac:dyDescent="0.25">
      <c r="A27" s="9" t="s">
        <v>13</v>
      </c>
      <c r="B27" s="9" t="s">
        <v>4</v>
      </c>
      <c r="C27" s="9" t="s">
        <v>18</v>
      </c>
      <c r="D27" s="15" t="s">
        <v>19</v>
      </c>
      <c r="E27" s="34" t="s">
        <v>43</v>
      </c>
      <c r="F27" s="7">
        <f t="shared" si="3"/>
        <v>4.6999999999999993</v>
      </c>
      <c r="G27" s="7">
        <f>Tabuľka132[[#This Row],[Bežná cena v € 
s DPH]]-Tabuľka132[[#This Row],[Bežná cena v € bez DPH]]</f>
        <v>0.47000000000000064</v>
      </c>
      <c r="H27" s="8">
        <v>5.17</v>
      </c>
      <c r="I27" s="24"/>
      <c r="J27" s="10">
        <f t="shared" si="4"/>
        <v>0</v>
      </c>
      <c r="K27" s="8">
        <f t="shared" si="5"/>
        <v>0</v>
      </c>
    </row>
    <row r="28" spans="1:11" ht="30" x14ac:dyDescent="0.25">
      <c r="A28" s="9" t="s">
        <v>20</v>
      </c>
      <c r="B28" s="9" t="s">
        <v>4</v>
      </c>
      <c r="C28" s="9" t="s">
        <v>21</v>
      </c>
      <c r="D28" s="15" t="s">
        <v>19</v>
      </c>
      <c r="E28" s="34" t="s">
        <v>44</v>
      </c>
      <c r="F28" s="7">
        <f t="shared" si="3"/>
        <v>6.6999999999999993</v>
      </c>
      <c r="G28" s="7">
        <f>Tabuľka132[[#This Row],[Bežná cena v € 
s DPH]]-Tabuľka132[[#This Row],[Bežná cena v € bez DPH]]</f>
        <v>0.67000000000000082</v>
      </c>
      <c r="H28" s="8">
        <v>7.37</v>
      </c>
      <c r="I28" s="24"/>
      <c r="J28" s="10">
        <f t="shared" si="4"/>
        <v>0</v>
      </c>
      <c r="K28" s="8">
        <f t="shared" si="5"/>
        <v>0</v>
      </c>
    </row>
    <row r="29" spans="1:11" ht="30" x14ac:dyDescent="0.25">
      <c r="A29" s="9" t="s">
        <v>20</v>
      </c>
      <c r="B29" s="9" t="s">
        <v>4</v>
      </c>
      <c r="C29" s="9" t="s">
        <v>22</v>
      </c>
      <c r="D29" s="15" t="s">
        <v>23</v>
      </c>
      <c r="E29" s="34" t="s">
        <v>45</v>
      </c>
      <c r="F29" s="7">
        <f t="shared" si="3"/>
        <v>5.9999999999999991</v>
      </c>
      <c r="G29" s="7">
        <f>Tabuľka132[[#This Row],[Bežná cena v € 
s DPH]]-Tabuľka132[[#This Row],[Bežná cena v € bez DPH]]</f>
        <v>0.60000000000000053</v>
      </c>
      <c r="H29" s="8">
        <v>6.6</v>
      </c>
      <c r="I29" s="24"/>
      <c r="J29" s="10">
        <f t="shared" si="4"/>
        <v>0</v>
      </c>
      <c r="K29" s="8">
        <f t="shared" si="5"/>
        <v>0</v>
      </c>
    </row>
    <row r="30" spans="1:11" ht="30" x14ac:dyDescent="0.25">
      <c r="A30" s="9" t="s">
        <v>24</v>
      </c>
      <c r="B30" s="9" t="s">
        <v>4</v>
      </c>
      <c r="C30" s="9" t="s">
        <v>25</v>
      </c>
      <c r="D30" s="15" t="s">
        <v>19</v>
      </c>
      <c r="E30" s="34" t="s">
        <v>46</v>
      </c>
      <c r="F30" s="7">
        <f t="shared" si="3"/>
        <v>6.8999999999999995</v>
      </c>
      <c r="G30" s="7">
        <f>Tabuľka132[[#This Row],[Bežná cena v € 
s DPH]]-Tabuľka132[[#This Row],[Bežná cena v € bez DPH]]</f>
        <v>0.69000000000000039</v>
      </c>
      <c r="H30" s="8">
        <v>7.59</v>
      </c>
      <c r="I30" s="24"/>
      <c r="J30" s="10">
        <f t="shared" si="4"/>
        <v>0</v>
      </c>
      <c r="K30" s="8">
        <f t="shared" si="5"/>
        <v>0</v>
      </c>
    </row>
    <row r="31" spans="1:11" ht="30" x14ac:dyDescent="0.25">
      <c r="A31" s="9" t="s">
        <v>24</v>
      </c>
      <c r="B31" s="9" t="s">
        <v>4</v>
      </c>
      <c r="C31" s="9" t="s">
        <v>35</v>
      </c>
      <c r="D31" s="15" t="s">
        <v>23</v>
      </c>
      <c r="E31" s="34" t="s">
        <v>47</v>
      </c>
      <c r="F31" s="7">
        <f t="shared" si="3"/>
        <v>6.5</v>
      </c>
      <c r="G31" s="7">
        <f>Tabuľka132[[#This Row],[Bežná cena v € 
s DPH]]-Tabuľka132[[#This Row],[Bežná cena v € bez DPH]]</f>
        <v>0.65000000000000036</v>
      </c>
      <c r="H31" s="8">
        <v>7.15</v>
      </c>
      <c r="I31" s="24"/>
      <c r="J31" s="10">
        <f t="shared" si="4"/>
        <v>0</v>
      </c>
      <c r="K31" s="8">
        <f t="shared" si="5"/>
        <v>0</v>
      </c>
    </row>
    <row r="32" spans="1:11" ht="30" x14ac:dyDescent="0.25">
      <c r="A32" s="9" t="s">
        <v>24</v>
      </c>
      <c r="B32" s="9" t="s">
        <v>4</v>
      </c>
      <c r="C32" s="9" t="s">
        <v>36</v>
      </c>
      <c r="D32" s="15" t="s">
        <v>23</v>
      </c>
      <c r="E32" s="13" t="s">
        <v>48</v>
      </c>
      <c r="F32" s="7">
        <f t="shared" ref="F32" si="6">H32/1.1</f>
        <v>6.5</v>
      </c>
      <c r="G32" s="7">
        <f>Tabuľka132[[#This Row],[Bežná cena v € 
s DPH]]-Tabuľka132[[#This Row],[Bežná cena v € bez DPH]]</f>
        <v>0.65000000000000036</v>
      </c>
      <c r="H32" s="8">
        <v>7.15</v>
      </c>
      <c r="I32" s="24"/>
      <c r="J32" s="10">
        <f t="shared" ref="J32" si="7">I32*F32</f>
        <v>0</v>
      </c>
      <c r="K32" s="8">
        <f t="shared" ref="K32" si="8">H32*I32</f>
        <v>0</v>
      </c>
    </row>
    <row r="33" spans="1:11" ht="23.25" x14ac:dyDescent="0.25">
      <c r="A33" s="16"/>
      <c r="B33" s="17"/>
      <c r="C33" s="17"/>
      <c r="D33" s="17"/>
      <c r="E33" s="18"/>
      <c r="F33" s="26"/>
      <c r="G33" s="26"/>
      <c r="H33" s="27"/>
      <c r="I33" s="17"/>
      <c r="J33" s="28">
        <f>SUBTOTAL(109,Tabuľka132[SPOLU  cena 
v € bez DPH])</f>
        <v>0</v>
      </c>
      <c r="K33" s="29">
        <f>SUBTOTAL(109,Tabuľka132[SPOLU cena 
v € s DPH])</f>
        <v>0</v>
      </c>
    </row>
  </sheetData>
  <sheetProtection algorithmName="SHA-512" hashValue="Yvc8wCDbBrRz42eknFP5fwz+CYmh++YvbO3gJfIpZCUFua9/A8E9KfKObdf+oBV2U90DRQcDHwDtGrcldmJoYA==" saltValue="0+WK6fqa4rHp8CgYUF063w==" spinCount="100000" sheet="1" formatCells="0" formatColumns="0" formatRows="0" insertColumns="0" insertRows="0" insertHyperlinks="0" deleteColumns="0" deleteRows="0" selectLockedCells="1" sort="0" autoFilter="0" pivotTables="0"/>
  <mergeCells count="13">
    <mergeCell ref="A12:K12"/>
    <mergeCell ref="A1:E1"/>
    <mergeCell ref="A2:E2"/>
    <mergeCell ref="A4:E4"/>
    <mergeCell ref="A5:C5"/>
    <mergeCell ref="D5:E5"/>
    <mergeCell ref="A6:C6"/>
    <mergeCell ref="D6:E6"/>
    <mergeCell ref="A7:C7"/>
    <mergeCell ref="D7:E7"/>
    <mergeCell ref="A8:E8"/>
    <mergeCell ref="A10:H10"/>
    <mergeCell ref="J10:K10"/>
  </mergeCells>
  <phoneticPr fontId="24" type="noConversion"/>
  <hyperlinks>
    <hyperlink ref="J10:K10" r:id="rId1" display="OBJEDNAŤ" xr:uid="{479D9AD4-D5F4-4B54-A365-DC6E5B35C1F5}"/>
  </hyperlinks>
  <pageMargins left="5.263157894736842E-3" right="0.23622047244094491" top="0.74803149606299213" bottom="0.74803149606299213" header="0.31496062992125984" footer="0.31496062992125984"/>
  <pageSetup paperSize="9" scale="68" fitToHeight="0" orientation="landscape" r:id="rId2"/>
  <headerFooter>
    <oddHeader xml:space="preserve">&amp;C&amp;K00-022PONUKOVÝ LIST VYDAVATEĽSTVA AITEC
pre verejné obstarávanie škôl s príspevkom MŠVVaŠ  SR, šk. rok 2021/2022 
</oddHeader>
    <oddFooter>&amp;CStrana &amp;P z &amp;N</oddFooter>
  </headerFooter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Ponukový list Aitec 21-22 </vt:lpstr>
      <vt:lpstr>'Ponukový list Aitec 21-22 '!Názvy_tlače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Ľubica Ťapajová</dc:creator>
  <cp:lastModifiedBy>AITEC – Klaudia Adamcová</cp:lastModifiedBy>
  <cp:lastPrinted>2021-07-22T06:41:48Z</cp:lastPrinted>
  <dcterms:created xsi:type="dcterms:W3CDTF">2020-06-18T12:08:08Z</dcterms:created>
  <dcterms:modified xsi:type="dcterms:W3CDTF">2021-07-22T07:06:01Z</dcterms:modified>
</cp:coreProperties>
</file>