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H:\WEB\Web2022\MS-cennik\"/>
    </mc:Choice>
  </mc:AlternateContent>
  <xr:revisionPtr revIDLastSave="0" documentId="13_ncr:1_{4AED87C7-B486-4177-8A15-0CD436DA2752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Ponukový list Aitec 22-23 AC" sheetId="4" r:id="rId1"/>
  </sheets>
  <definedNames>
    <definedName name="_xlnm.Print_Titles" localSheetId="0">'Ponukový list Aitec 22-23 AC'!$12:$13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44" i="4" l="1"/>
  <c r="J144" i="4" s="1"/>
  <c r="K144" i="4"/>
  <c r="F145" i="4"/>
  <c r="J145" i="4" s="1"/>
  <c r="K145" i="4"/>
  <c r="F108" i="4"/>
  <c r="J108" i="4" s="1"/>
  <c r="K108" i="4"/>
  <c r="F109" i="4"/>
  <c r="J109" i="4" s="1"/>
  <c r="K109" i="4"/>
  <c r="F63" i="4"/>
  <c r="J63" i="4" s="1"/>
  <c r="K63" i="4"/>
  <c r="F64" i="4"/>
  <c r="J64" i="4" s="1"/>
  <c r="K64" i="4"/>
  <c r="F17" i="4"/>
  <c r="J17" i="4" s="1"/>
  <c r="K17" i="4"/>
  <c r="F18" i="4"/>
  <c r="J18" i="4" s="1"/>
  <c r="K18" i="4"/>
  <c r="F19" i="4"/>
  <c r="J19" i="4" s="1"/>
  <c r="K19" i="4"/>
  <c r="F20" i="4"/>
  <c r="J20" i="4" s="1"/>
  <c r="K20" i="4"/>
  <c r="K12" i="4"/>
  <c r="K154" i="4"/>
  <c r="F154" i="4"/>
  <c r="G154" i="4" s="1"/>
  <c r="K120" i="4"/>
  <c r="F120" i="4"/>
  <c r="J120" i="4" s="1"/>
  <c r="K119" i="4"/>
  <c r="F119" i="4"/>
  <c r="J119" i="4" s="1"/>
  <c r="K118" i="4"/>
  <c r="F118" i="4"/>
  <c r="J118" i="4" s="1"/>
  <c r="K117" i="4"/>
  <c r="F117" i="4"/>
  <c r="J117" i="4" s="1"/>
  <c r="K116" i="4"/>
  <c r="F116" i="4"/>
  <c r="J116" i="4" s="1"/>
  <c r="K115" i="4"/>
  <c r="F115" i="4"/>
  <c r="J115" i="4" s="1"/>
  <c r="K77" i="4"/>
  <c r="F77" i="4"/>
  <c r="J77" i="4" s="1"/>
  <c r="K76" i="4"/>
  <c r="F76" i="4"/>
  <c r="J76" i="4" s="1"/>
  <c r="K75" i="4"/>
  <c r="F75" i="4"/>
  <c r="J75" i="4" s="1"/>
  <c r="K74" i="4"/>
  <c r="F74" i="4"/>
  <c r="J74" i="4" s="1"/>
  <c r="K73" i="4"/>
  <c r="F73" i="4"/>
  <c r="J73" i="4" s="1"/>
  <c r="F146" i="4"/>
  <c r="J146" i="4" s="1"/>
  <c r="K146" i="4"/>
  <c r="F125" i="4"/>
  <c r="G125" i="4" s="1"/>
  <c r="K125" i="4"/>
  <c r="F110" i="4"/>
  <c r="J110" i="4" s="1"/>
  <c r="K110" i="4"/>
  <c r="F78" i="4"/>
  <c r="G78" i="4" s="1"/>
  <c r="K78" i="4"/>
  <c r="F65" i="4"/>
  <c r="J65" i="4" s="1"/>
  <c r="K65" i="4"/>
  <c r="G145" i="4" l="1"/>
  <c r="G144" i="4"/>
  <c r="G108" i="4"/>
  <c r="G109" i="4"/>
  <c r="G63" i="4"/>
  <c r="G64" i="4"/>
  <c r="G17" i="4"/>
  <c r="G18" i="4"/>
  <c r="G19" i="4"/>
  <c r="G20" i="4"/>
  <c r="G118" i="4"/>
  <c r="J154" i="4"/>
  <c r="G120" i="4"/>
  <c r="G119" i="4"/>
  <c r="G117" i="4"/>
  <c r="G73" i="4"/>
  <c r="G116" i="4"/>
  <c r="G77" i="4"/>
  <c r="G115" i="4"/>
  <c r="G74" i="4"/>
  <c r="G75" i="4"/>
  <c r="G76" i="4"/>
  <c r="G146" i="4"/>
  <c r="G110" i="4"/>
  <c r="G65" i="4"/>
  <c r="J125" i="4"/>
  <c r="J78" i="4"/>
  <c r="F24" i="4" l="1"/>
  <c r="J24" i="4" s="1"/>
  <c r="F32" i="4"/>
  <c r="J32" i="4" s="1"/>
  <c r="F46" i="4"/>
  <c r="J46" i="4" s="1"/>
  <c r="F59" i="4"/>
  <c r="J59" i="4" s="1"/>
  <c r="F62" i="4"/>
  <c r="J62" i="4" s="1"/>
  <c r="K24" i="4"/>
  <c r="K32" i="4"/>
  <c r="K46" i="4"/>
  <c r="K59" i="4"/>
  <c r="K62" i="4"/>
  <c r="F69" i="4"/>
  <c r="J69" i="4" s="1"/>
  <c r="K69" i="4"/>
  <c r="F92" i="4"/>
  <c r="J92" i="4" s="1"/>
  <c r="K92" i="4"/>
  <c r="F104" i="4"/>
  <c r="G104" i="4" s="1"/>
  <c r="F107" i="4"/>
  <c r="J107" i="4" s="1"/>
  <c r="K104" i="4"/>
  <c r="K107" i="4"/>
  <c r="F114" i="4"/>
  <c r="J114" i="4" s="1"/>
  <c r="K114" i="4"/>
  <c r="F135" i="4"/>
  <c r="J135" i="4" s="1"/>
  <c r="K135" i="4"/>
  <c r="F139" i="4"/>
  <c r="J139" i="4" s="1"/>
  <c r="K139" i="4"/>
  <c r="F143" i="4"/>
  <c r="J143" i="4" s="1"/>
  <c r="K143" i="4"/>
  <c r="F150" i="4"/>
  <c r="J150" i="4" s="1"/>
  <c r="K150" i="4"/>
  <c r="F165" i="4"/>
  <c r="J165" i="4" s="1"/>
  <c r="K165" i="4"/>
  <c r="F169" i="4"/>
  <c r="G169" i="4" s="1"/>
  <c r="K169" i="4"/>
  <c r="F175" i="4"/>
  <c r="G175" i="4" s="1"/>
  <c r="K175" i="4"/>
  <c r="F179" i="4"/>
  <c r="G179" i="4" s="1"/>
  <c r="K179" i="4"/>
  <c r="F156" i="4"/>
  <c r="G156" i="4" s="1"/>
  <c r="F123" i="4"/>
  <c r="G123" i="4" s="1"/>
  <c r="F43" i="4"/>
  <c r="G43" i="4" s="1"/>
  <c r="F23" i="4"/>
  <c r="G23" i="4" s="1"/>
  <c r="F31" i="4"/>
  <c r="G31" i="4" s="1"/>
  <c r="F45" i="4"/>
  <c r="G45" i="4" s="1"/>
  <c r="F61" i="4"/>
  <c r="G61" i="4" s="1"/>
  <c r="F68" i="4"/>
  <c r="G68" i="4" s="1"/>
  <c r="F58" i="4"/>
  <c r="G58" i="4" s="1"/>
  <c r="F93" i="4"/>
  <c r="G93" i="4" s="1"/>
  <c r="F91" i="4"/>
  <c r="G91" i="4" s="1"/>
  <c r="F105" i="4"/>
  <c r="G105" i="4" s="1"/>
  <c r="F106" i="4"/>
  <c r="G106" i="4" s="1"/>
  <c r="F103" i="4"/>
  <c r="G103" i="4" s="1"/>
  <c r="F178" i="4"/>
  <c r="G178" i="4" s="1"/>
  <c r="F174" i="4"/>
  <c r="G174" i="4" s="1"/>
  <c r="F168" i="4"/>
  <c r="G168" i="4" s="1"/>
  <c r="F164" i="4"/>
  <c r="G164" i="4" s="1"/>
  <c r="F149" i="4"/>
  <c r="G149" i="4" s="1"/>
  <c r="F138" i="4"/>
  <c r="G138" i="4" s="1"/>
  <c r="F131" i="4"/>
  <c r="G131" i="4" s="1"/>
  <c r="F132" i="4"/>
  <c r="F134" i="4"/>
  <c r="G134" i="4" s="1"/>
  <c r="F113" i="4"/>
  <c r="G113" i="4" s="1"/>
  <c r="G62" i="4" l="1"/>
  <c r="G59" i="4"/>
  <c r="G32" i="4"/>
  <c r="G24" i="4"/>
  <c r="G46" i="4"/>
  <c r="G69" i="4"/>
  <c r="G135" i="4"/>
  <c r="G92" i="4"/>
  <c r="G107" i="4"/>
  <c r="G114" i="4"/>
  <c r="J104" i="4"/>
  <c r="G165" i="4"/>
  <c r="G139" i="4"/>
  <c r="G150" i="4"/>
  <c r="G143" i="4"/>
  <c r="J169" i="4"/>
  <c r="J175" i="4"/>
  <c r="J179" i="4"/>
  <c r="F159" i="4"/>
  <c r="G159" i="4" s="1"/>
  <c r="F160" i="4"/>
  <c r="G160" i="4" s="1"/>
  <c r="K159" i="4"/>
  <c r="K160" i="4"/>
  <c r="F152" i="4"/>
  <c r="J152" i="4" s="1"/>
  <c r="F153" i="4"/>
  <c r="G153" i="4" s="1"/>
  <c r="F155" i="4"/>
  <c r="J155" i="4" s="1"/>
  <c r="F157" i="4"/>
  <c r="G157" i="4" s="1"/>
  <c r="K152" i="4"/>
  <c r="K153" i="4"/>
  <c r="K155" i="4"/>
  <c r="K156" i="4"/>
  <c r="K157" i="4"/>
  <c r="F158" i="4"/>
  <c r="G158" i="4" s="1"/>
  <c r="F161" i="4"/>
  <c r="G161" i="4" s="1"/>
  <c r="F162" i="4"/>
  <c r="G162" i="4" s="1"/>
  <c r="F163" i="4"/>
  <c r="J163" i="4" s="1"/>
  <c r="J164" i="4"/>
  <c r="K158" i="4"/>
  <c r="K161" i="4"/>
  <c r="K162" i="4"/>
  <c r="K163" i="4"/>
  <c r="K164" i="4"/>
  <c r="F166" i="4"/>
  <c r="J166" i="4" s="1"/>
  <c r="F167" i="4"/>
  <c r="G167" i="4" s="1"/>
  <c r="F170" i="4"/>
  <c r="J170" i="4" s="1"/>
  <c r="F171" i="4"/>
  <c r="G171" i="4" s="1"/>
  <c r="J168" i="4"/>
  <c r="K166" i="4"/>
  <c r="K167" i="4"/>
  <c r="K168" i="4"/>
  <c r="K170" i="4"/>
  <c r="K171" i="4"/>
  <c r="F172" i="4"/>
  <c r="J172" i="4" s="1"/>
  <c r="K172" i="4"/>
  <c r="F173" i="4"/>
  <c r="J173" i="4" s="1"/>
  <c r="K173" i="4"/>
  <c r="K174" i="4"/>
  <c r="F176" i="4"/>
  <c r="J176" i="4" s="1"/>
  <c r="K176" i="4"/>
  <c r="F177" i="4"/>
  <c r="J177" i="4" s="1"/>
  <c r="K177" i="4"/>
  <c r="J131" i="4"/>
  <c r="K142" i="4"/>
  <c r="F142" i="4"/>
  <c r="J142" i="4" s="1"/>
  <c r="K93" i="4"/>
  <c r="J93" i="4"/>
  <c r="F14" i="4"/>
  <c r="J14" i="4" s="1"/>
  <c r="F15" i="4"/>
  <c r="G15" i="4" s="1"/>
  <c r="F16" i="4"/>
  <c r="J16" i="4" s="1"/>
  <c r="F21" i="4"/>
  <c r="J21" i="4" s="1"/>
  <c r="F22" i="4"/>
  <c r="J22" i="4" s="1"/>
  <c r="J23" i="4"/>
  <c r="F25" i="4"/>
  <c r="J25" i="4" s="1"/>
  <c r="F26" i="4"/>
  <c r="J26" i="4" s="1"/>
  <c r="F27" i="4"/>
  <c r="J27" i="4" s="1"/>
  <c r="F28" i="4"/>
  <c r="J28" i="4" s="1"/>
  <c r="F29" i="4"/>
  <c r="J29" i="4" s="1"/>
  <c r="F30" i="4"/>
  <c r="G30" i="4" s="1"/>
  <c r="J31" i="4"/>
  <c r="F33" i="4"/>
  <c r="J33" i="4" s="1"/>
  <c r="F34" i="4"/>
  <c r="G34" i="4" s="1"/>
  <c r="F35" i="4"/>
  <c r="J35" i="4" s="1"/>
  <c r="F36" i="4"/>
  <c r="J36" i="4" s="1"/>
  <c r="F37" i="4"/>
  <c r="J37" i="4" s="1"/>
  <c r="F38" i="4"/>
  <c r="J38" i="4" s="1"/>
  <c r="F39" i="4"/>
  <c r="J39" i="4" s="1"/>
  <c r="F40" i="4"/>
  <c r="J40" i="4" s="1"/>
  <c r="F41" i="4"/>
  <c r="J41" i="4" s="1"/>
  <c r="F42" i="4"/>
  <c r="J42" i="4" s="1"/>
  <c r="F44" i="4"/>
  <c r="J44" i="4" s="1"/>
  <c r="J45" i="4"/>
  <c r="F47" i="4"/>
  <c r="J47" i="4" s="1"/>
  <c r="F48" i="4"/>
  <c r="J48" i="4" s="1"/>
  <c r="F49" i="4"/>
  <c r="G49" i="4" s="1"/>
  <c r="F50" i="4"/>
  <c r="G50" i="4" s="1"/>
  <c r="F51" i="4"/>
  <c r="G51" i="4" s="1"/>
  <c r="F52" i="4"/>
  <c r="J52" i="4" s="1"/>
  <c r="F53" i="4"/>
  <c r="G53" i="4" s="1"/>
  <c r="F54" i="4"/>
  <c r="J54" i="4" s="1"/>
  <c r="F55" i="4"/>
  <c r="J55" i="4" s="1"/>
  <c r="F56" i="4"/>
  <c r="J56" i="4" s="1"/>
  <c r="F57" i="4"/>
  <c r="J57" i="4" s="1"/>
  <c r="J58" i="4"/>
  <c r="F60" i="4"/>
  <c r="G60" i="4" s="1"/>
  <c r="J61" i="4"/>
  <c r="F66" i="4"/>
  <c r="J66" i="4" s="1"/>
  <c r="F67" i="4"/>
  <c r="J67" i="4" s="1"/>
  <c r="J68" i="4"/>
  <c r="F70" i="4"/>
  <c r="J70" i="4" s="1"/>
  <c r="F71" i="4"/>
  <c r="J71" i="4" s="1"/>
  <c r="F72" i="4"/>
  <c r="J72" i="4" s="1"/>
  <c r="F79" i="4"/>
  <c r="J79" i="4" s="1"/>
  <c r="F80" i="4"/>
  <c r="J80" i="4" s="1"/>
  <c r="F81" i="4"/>
  <c r="J81" i="4" s="1"/>
  <c r="F82" i="4"/>
  <c r="J82" i="4" s="1"/>
  <c r="F83" i="4"/>
  <c r="J83" i="4" s="1"/>
  <c r="F84" i="4"/>
  <c r="J84" i="4" s="1"/>
  <c r="F85" i="4"/>
  <c r="J85" i="4" s="1"/>
  <c r="F86" i="4"/>
  <c r="J86" i="4" s="1"/>
  <c r="F87" i="4"/>
  <c r="J87" i="4" s="1"/>
  <c r="F88" i="4"/>
  <c r="J88" i="4" s="1"/>
  <c r="F89" i="4"/>
  <c r="J89" i="4" s="1"/>
  <c r="F90" i="4"/>
  <c r="J90" i="4" s="1"/>
  <c r="J91" i="4"/>
  <c r="F94" i="4"/>
  <c r="J94" i="4" s="1"/>
  <c r="F95" i="4"/>
  <c r="G95" i="4" s="1"/>
  <c r="F96" i="4"/>
  <c r="J96" i="4" s="1"/>
  <c r="F97" i="4"/>
  <c r="J97" i="4" s="1"/>
  <c r="F98" i="4"/>
  <c r="J98" i="4" s="1"/>
  <c r="F99" i="4"/>
  <c r="J99" i="4" s="1"/>
  <c r="F100" i="4"/>
  <c r="J100" i="4" s="1"/>
  <c r="F101" i="4"/>
  <c r="J101" i="4" s="1"/>
  <c r="F102" i="4"/>
  <c r="J102" i="4" s="1"/>
  <c r="J103" i="4"/>
  <c r="J105" i="4"/>
  <c r="J106" i="4"/>
  <c r="F111" i="4"/>
  <c r="J111" i="4" s="1"/>
  <c r="F112" i="4"/>
  <c r="J112" i="4" s="1"/>
  <c r="J113" i="4"/>
  <c r="F121" i="4"/>
  <c r="J121" i="4" s="1"/>
  <c r="F122" i="4"/>
  <c r="J122" i="4" s="1"/>
  <c r="J123" i="4"/>
  <c r="F124" i="4"/>
  <c r="J124" i="4" s="1"/>
  <c r="F126" i="4"/>
  <c r="J126" i="4" s="1"/>
  <c r="F127" i="4"/>
  <c r="J127" i="4" s="1"/>
  <c r="F128" i="4"/>
  <c r="G128" i="4" s="1"/>
  <c r="F129" i="4"/>
  <c r="G129" i="4" s="1"/>
  <c r="F130" i="4"/>
  <c r="J130" i="4" s="1"/>
  <c r="J132" i="4"/>
  <c r="F133" i="4"/>
  <c r="J133" i="4" s="1"/>
  <c r="F136" i="4"/>
  <c r="J136" i="4" s="1"/>
  <c r="F137" i="4"/>
  <c r="J137" i="4" s="1"/>
  <c r="J138" i="4"/>
  <c r="F140" i="4"/>
  <c r="J140" i="4" s="1"/>
  <c r="F141" i="4"/>
  <c r="J141" i="4" s="1"/>
  <c r="F147" i="4"/>
  <c r="J147" i="4" s="1"/>
  <c r="F148" i="4"/>
  <c r="G148" i="4" s="1"/>
  <c r="J149" i="4"/>
  <c r="F151" i="4"/>
  <c r="J151" i="4" s="1"/>
  <c r="J178" i="4"/>
  <c r="K43" i="4"/>
  <c r="K133" i="4"/>
  <c r="K39" i="4"/>
  <c r="K40" i="4"/>
  <c r="K41" i="4"/>
  <c r="K42" i="4"/>
  <c r="K30" i="4"/>
  <c r="K151" i="4"/>
  <c r="K178" i="4"/>
  <c r="K149" i="4"/>
  <c r="K148" i="4"/>
  <c r="K147" i="4"/>
  <c r="K141" i="4"/>
  <c r="K140" i="4"/>
  <c r="K138" i="4"/>
  <c r="K137" i="4"/>
  <c r="K136" i="4"/>
  <c r="K134" i="4"/>
  <c r="K132" i="4"/>
  <c r="K131" i="4"/>
  <c r="K130" i="4"/>
  <c r="K129" i="4"/>
  <c r="K128" i="4"/>
  <c r="K127" i="4"/>
  <c r="K126" i="4"/>
  <c r="K124" i="4"/>
  <c r="K123" i="4"/>
  <c r="K122" i="4"/>
  <c r="K121" i="4"/>
  <c r="K113" i="4"/>
  <c r="K112" i="4"/>
  <c r="K111" i="4"/>
  <c r="K106" i="4"/>
  <c r="K105" i="4"/>
  <c r="K103" i="4"/>
  <c r="K102" i="4"/>
  <c r="K101" i="4"/>
  <c r="K100" i="4"/>
  <c r="K99" i="4"/>
  <c r="K98" i="4"/>
  <c r="K97" i="4"/>
  <c r="K96" i="4"/>
  <c r="K95" i="4"/>
  <c r="K94" i="4"/>
  <c r="K91" i="4"/>
  <c r="K90" i="4"/>
  <c r="K89" i="4"/>
  <c r="K88" i="4"/>
  <c r="K87" i="4"/>
  <c r="K86" i="4"/>
  <c r="K85" i="4"/>
  <c r="K84" i="4"/>
  <c r="K83" i="4"/>
  <c r="K82" i="4"/>
  <c r="K81" i="4"/>
  <c r="K80" i="4"/>
  <c r="K79" i="4"/>
  <c r="K72" i="4"/>
  <c r="K71" i="4"/>
  <c r="K70" i="4"/>
  <c r="K68" i="4"/>
  <c r="K67" i="4"/>
  <c r="K66" i="4"/>
  <c r="K61" i="4"/>
  <c r="K60" i="4"/>
  <c r="K58" i="4"/>
  <c r="K57" i="4"/>
  <c r="K56" i="4"/>
  <c r="K55" i="4"/>
  <c r="K54" i="4"/>
  <c r="K53" i="4"/>
  <c r="K52" i="4"/>
  <c r="K51" i="4"/>
  <c r="K50" i="4"/>
  <c r="K49" i="4"/>
  <c r="K48" i="4"/>
  <c r="K47" i="4"/>
  <c r="K45" i="4"/>
  <c r="K44" i="4"/>
  <c r="K38" i="4"/>
  <c r="K37" i="4"/>
  <c r="K36" i="4"/>
  <c r="K35" i="4"/>
  <c r="K34" i="4"/>
  <c r="K33" i="4"/>
  <c r="K31" i="4"/>
  <c r="K29" i="4"/>
  <c r="K28" i="4"/>
  <c r="K27" i="4"/>
  <c r="K26" i="4"/>
  <c r="K25" i="4"/>
  <c r="K23" i="4"/>
  <c r="K22" i="4"/>
  <c r="K21" i="4"/>
  <c r="K16" i="4"/>
  <c r="K15" i="4"/>
  <c r="K14" i="4"/>
  <c r="G155" i="4" l="1"/>
  <c r="J160" i="4"/>
  <c r="J159" i="4"/>
  <c r="J162" i="4"/>
  <c r="J171" i="4"/>
  <c r="J158" i="4"/>
  <c r="J167" i="4"/>
  <c r="G166" i="4"/>
  <c r="J157" i="4"/>
  <c r="J156" i="4"/>
  <c r="J153" i="4"/>
  <c r="G152" i="4"/>
  <c r="J161" i="4"/>
  <c r="G163" i="4"/>
  <c r="G172" i="4"/>
  <c r="G170" i="4"/>
  <c r="G173" i="4"/>
  <c r="G176" i="4"/>
  <c r="G177" i="4"/>
  <c r="J174" i="4"/>
  <c r="G142" i="4"/>
  <c r="J43" i="4"/>
  <c r="G85" i="4"/>
  <c r="G133" i="4"/>
  <c r="G39" i="4"/>
  <c r="G40" i="4"/>
  <c r="G41" i="4"/>
  <c r="G33" i="4"/>
  <c r="G42" i="4"/>
  <c r="G151" i="4"/>
  <c r="G35" i="4"/>
  <c r="G132" i="4"/>
  <c r="G38" i="4"/>
  <c r="G94" i="4"/>
  <c r="G44" i="4"/>
  <c r="G136" i="4"/>
  <c r="G16" i="4"/>
  <c r="G29" i="4"/>
  <c r="G14" i="4"/>
  <c r="G28" i="4"/>
  <c r="J51" i="4"/>
  <c r="G124" i="4"/>
  <c r="G86" i="4"/>
  <c r="G52" i="4"/>
  <c r="G88" i="4"/>
  <c r="J50" i="4"/>
  <c r="G127" i="4"/>
  <c r="J30" i="4"/>
  <c r="G96" i="4"/>
  <c r="G54" i="4"/>
  <c r="K180" i="4"/>
  <c r="G27" i="4"/>
  <c r="G102" i="4"/>
  <c r="G111" i="4"/>
  <c r="J49" i="4"/>
  <c r="G79" i="4"/>
  <c r="G81" i="4"/>
  <c r="G89" i="4"/>
  <c r="G99" i="4"/>
  <c r="G121" i="4"/>
  <c r="G55" i="4"/>
  <c r="G71" i="4"/>
  <c r="G82" i="4"/>
  <c r="G100" i="4"/>
  <c r="G112" i="4"/>
  <c r="G101" i="4"/>
  <c r="G140" i="4"/>
  <c r="G37" i="4"/>
  <c r="G72" i="4"/>
  <c r="G84" i="4"/>
  <c r="G90" i="4"/>
  <c r="G98" i="4"/>
  <c r="G122" i="4"/>
  <c r="G137" i="4"/>
  <c r="G26" i="4"/>
  <c r="G67" i="4"/>
  <c r="G70" i="4"/>
  <c r="G141" i="4"/>
  <c r="G21" i="4"/>
  <c r="G56" i="4"/>
  <c r="G130" i="4"/>
  <c r="G22" i="4"/>
  <c r="G25" i="4"/>
  <c r="G36" i="4"/>
  <c r="G47" i="4"/>
  <c r="G57" i="4"/>
  <c r="G66" i="4"/>
  <c r="G83" i="4"/>
  <c r="G87" i="4"/>
  <c r="G97" i="4"/>
  <c r="J148" i="4"/>
  <c r="G147" i="4"/>
  <c r="J134" i="4"/>
  <c r="J129" i="4"/>
  <c r="J128" i="4"/>
  <c r="G126" i="4"/>
  <c r="J95" i="4"/>
  <c r="G80" i="4"/>
  <c r="J60" i="4"/>
  <c r="J53" i="4"/>
  <c r="G48" i="4"/>
  <c r="J34" i="4"/>
  <c r="J15" i="4"/>
  <c r="J180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kadamcova</author>
  </authors>
  <commentList>
    <comment ref="E14" authorId="0" shapeId="0" xr:uid="{2A64226D-2973-4391-A1CB-1B1724DED67E}">
      <text>
        <r>
          <rPr>
            <b/>
            <sz val="9"/>
            <color indexed="81"/>
            <rFont val="Segoe UI"/>
            <family val="2"/>
            <charset val="238"/>
          </rPr>
          <t>kadamcova:</t>
        </r>
        <r>
          <rPr>
            <sz val="9"/>
            <color indexed="81"/>
            <rFont val="Segoe UI"/>
            <family val="2"/>
            <charset val="238"/>
          </rPr>
          <t xml:space="preserve">
aitec offline k HUPSOVMU šlabikáru 
aitec offline k Matematike pre prvákov
</t>
        </r>
      </text>
    </comment>
    <comment ref="E15" authorId="0" shapeId="0" xr:uid="{5C350A17-3566-461C-BB3E-E09B5D97E74C}">
      <text>
        <r>
          <rPr>
            <b/>
            <sz val="9"/>
            <color indexed="81"/>
            <rFont val="Segoe UI"/>
            <family val="2"/>
            <charset val="238"/>
          </rPr>
          <t>kadamcova:</t>
        </r>
        <r>
          <rPr>
            <sz val="9"/>
            <color indexed="81"/>
            <rFont val="Segoe UI"/>
            <family val="2"/>
            <charset val="238"/>
          </rPr>
          <t xml:space="preserve">
aitec offline k Šlabikáru LIPKA®
aitec offline k Matematike pre prvákov
</t>
        </r>
      </text>
    </comment>
    <comment ref="E16" authorId="0" shapeId="0" xr:uid="{D277EB6F-888D-4B21-B096-62F5F3F303B8}">
      <text>
        <r>
          <rPr>
            <b/>
            <sz val="9"/>
            <color indexed="81"/>
            <rFont val="Segoe UI"/>
            <family val="2"/>
            <charset val="238"/>
          </rPr>
          <t>kadamcova:</t>
        </r>
        <r>
          <rPr>
            <sz val="9"/>
            <color indexed="81"/>
            <rFont val="Segoe UI"/>
            <family val="2"/>
            <charset val="238"/>
          </rPr>
          <t xml:space="preserve">
aitec offline k Matematike pre prvákov
aitec offline k Prvouke pre 1. ročník ZŠ</t>
        </r>
      </text>
    </comment>
    <comment ref="E17" authorId="0" shapeId="0" xr:uid="{A23F3AB9-55E0-4B97-AEA7-8686BF7CE63C}">
      <text>
        <r>
          <rPr>
            <b/>
            <sz val="9"/>
            <color indexed="81"/>
            <rFont val="Segoe UI"/>
            <family val="2"/>
            <charset val="238"/>
          </rPr>
          <t>kadamcova:</t>
        </r>
        <r>
          <rPr>
            <sz val="9"/>
            <color indexed="81"/>
            <rFont val="Segoe UI"/>
            <family val="2"/>
            <charset val="238"/>
          </rPr>
          <t xml:space="preserve">
aitec offline k Matematike pre prvákov
aitec offline k Prvouke pre prvákov LITE</t>
        </r>
      </text>
    </comment>
    <comment ref="H23" authorId="0" shapeId="0" xr:uid="{EA517983-E753-41B7-92AB-07FA5A357C86}">
      <text>
        <r>
          <rPr>
            <b/>
            <sz val="9"/>
            <color indexed="81"/>
            <rFont val="Segoe UI"/>
            <family val="2"/>
            <charset val="238"/>
          </rPr>
          <t>kadamcova:</t>
        </r>
        <r>
          <rPr>
            <sz val="9"/>
            <color indexed="81"/>
            <rFont val="Segoe UI"/>
            <family val="2"/>
            <charset val="238"/>
          </rPr>
          <t xml:space="preserve">
sa vzťahuje 20% sazdba DPH !</t>
        </r>
      </text>
    </comment>
    <comment ref="H24" authorId="0" shapeId="0" xr:uid="{B777EF1B-A29C-4644-B936-075CFD76CC7E}">
      <text>
        <r>
          <rPr>
            <b/>
            <sz val="9"/>
            <color indexed="81"/>
            <rFont val="Segoe UI"/>
            <family val="2"/>
            <charset val="238"/>
          </rPr>
          <t>kadamcova:</t>
        </r>
        <r>
          <rPr>
            <sz val="9"/>
            <color indexed="81"/>
            <rFont val="Segoe UI"/>
            <family val="2"/>
            <charset val="238"/>
          </rPr>
          <t xml:space="preserve">
sa vzťahuje 20% sazdba DPH !</t>
        </r>
      </text>
    </comment>
    <comment ref="H31" authorId="0" shapeId="0" xr:uid="{35953BEA-4E6E-4B9F-94E7-614B2C596B3D}">
      <text>
        <r>
          <rPr>
            <b/>
            <sz val="9"/>
            <color indexed="81"/>
            <rFont val="Segoe UI"/>
            <family val="2"/>
            <charset val="238"/>
          </rPr>
          <t>kadamcova:</t>
        </r>
        <r>
          <rPr>
            <sz val="9"/>
            <color indexed="81"/>
            <rFont val="Segoe UI"/>
            <family val="2"/>
            <charset val="238"/>
          </rPr>
          <t xml:space="preserve">
sa vzťahuje 20% sazdba DPH !</t>
        </r>
      </text>
    </comment>
    <comment ref="H32" authorId="0" shapeId="0" xr:uid="{700926D9-890E-4679-A19D-60D443CA187E}">
      <text>
        <r>
          <rPr>
            <b/>
            <sz val="9"/>
            <color indexed="81"/>
            <rFont val="Segoe UI"/>
            <family val="2"/>
            <charset val="238"/>
          </rPr>
          <t>kadamcova:</t>
        </r>
        <r>
          <rPr>
            <sz val="9"/>
            <color indexed="81"/>
            <rFont val="Segoe UI"/>
            <family val="2"/>
            <charset val="238"/>
          </rPr>
          <t xml:space="preserve">
sa vzťahuje 20% sazdba DPH !</t>
        </r>
      </text>
    </comment>
    <comment ref="H45" authorId="0" shapeId="0" xr:uid="{2F5BDC44-96CD-429F-8E53-831D874223B0}">
      <text>
        <r>
          <rPr>
            <b/>
            <sz val="9"/>
            <color indexed="81"/>
            <rFont val="Segoe UI"/>
            <family val="2"/>
            <charset val="238"/>
          </rPr>
          <t>kadamcova:</t>
        </r>
        <r>
          <rPr>
            <sz val="9"/>
            <color indexed="81"/>
            <rFont val="Segoe UI"/>
            <family val="2"/>
            <charset val="238"/>
          </rPr>
          <t xml:space="preserve">
sa vzťahuje 20% sazdba DPH !</t>
        </r>
      </text>
    </comment>
    <comment ref="H46" authorId="0" shapeId="0" xr:uid="{019D4D49-F910-4CC7-A21E-4CB837E25261}">
      <text>
        <r>
          <rPr>
            <b/>
            <sz val="9"/>
            <color indexed="81"/>
            <rFont val="Segoe UI"/>
            <family val="2"/>
            <charset val="238"/>
          </rPr>
          <t>kadamcova:</t>
        </r>
        <r>
          <rPr>
            <sz val="9"/>
            <color indexed="81"/>
            <rFont val="Segoe UI"/>
            <family val="2"/>
            <charset val="238"/>
          </rPr>
          <t xml:space="preserve">
sa vzťahuje 20% sazdba DPH !</t>
        </r>
      </text>
    </comment>
    <comment ref="H58" authorId="0" shapeId="0" xr:uid="{8735D66D-6A01-4D77-A922-B0D91DADB547}">
      <text>
        <r>
          <rPr>
            <b/>
            <sz val="9"/>
            <color indexed="81"/>
            <rFont val="Segoe UI"/>
            <family val="2"/>
            <charset val="238"/>
          </rPr>
          <t>kadamcova:</t>
        </r>
        <r>
          <rPr>
            <sz val="9"/>
            <color indexed="81"/>
            <rFont val="Segoe UI"/>
            <family val="2"/>
            <charset val="238"/>
          </rPr>
          <t xml:space="preserve">
sa vzťahuje 20% sazdba DPH !</t>
        </r>
      </text>
    </comment>
    <comment ref="H59" authorId="0" shapeId="0" xr:uid="{2081139E-B1AD-4D5B-93FD-404906AE62A6}">
      <text>
        <r>
          <rPr>
            <b/>
            <sz val="9"/>
            <color indexed="81"/>
            <rFont val="Segoe UI"/>
            <family val="2"/>
            <charset val="238"/>
          </rPr>
          <t>kadamcova:</t>
        </r>
        <r>
          <rPr>
            <sz val="9"/>
            <color indexed="81"/>
            <rFont val="Segoe UI"/>
            <family val="2"/>
            <charset val="238"/>
          </rPr>
          <t xml:space="preserve">
sa vzťahuje 20% sazdba DPH !</t>
        </r>
      </text>
    </comment>
    <comment ref="H61" authorId="0" shapeId="0" xr:uid="{13247CD8-C687-4C72-8890-B33E12F86FCA}">
      <text>
        <r>
          <rPr>
            <b/>
            <sz val="9"/>
            <color indexed="81"/>
            <rFont val="Segoe UI"/>
            <family val="2"/>
            <charset val="238"/>
          </rPr>
          <t>kadamcova:</t>
        </r>
        <r>
          <rPr>
            <sz val="9"/>
            <color indexed="81"/>
            <rFont val="Segoe UI"/>
            <family val="2"/>
            <charset val="238"/>
          </rPr>
          <t xml:space="preserve">
sa vzťahuje 20% sazdba DPH !</t>
        </r>
      </text>
    </comment>
    <comment ref="H62" authorId="0" shapeId="0" xr:uid="{B1225F81-E3D2-49F9-894C-AED463235AEB}">
      <text>
        <r>
          <rPr>
            <b/>
            <sz val="9"/>
            <color indexed="81"/>
            <rFont val="Segoe UI"/>
            <family val="2"/>
            <charset val="238"/>
          </rPr>
          <t>kadamcova:</t>
        </r>
        <r>
          <rPr>
            <sz val="9"/>
            <color indexed="81"/>
            <rFont val="Segoe UI"/>
            <family val="2"/>
            <charset val="238"/>
          </rPr>
          <t xml:space="preserve">
sa vzťahuje 20% sazdba DPH !</t>
        </r>
      </text>
    </comment>
    <comment ref="E63" authorId="0" shapeId="0" xr:uid="{D449CF1D-CEA9-457F-9E81-36B1B18D3295}">
      <text>
        <r>
          <rPr>
            <b/>
            <sz val="9"/>
            <color indexed="81"/>
            <rFont val="Segoe UI"/>
            <family val="2"/>
            <charset val="238"/>
          </rPr>
          <t>kadamcova:</t>
        </r>
        <r>
          <rPr>
            <sz val="9"/>
            <color indexed="81"/>
            <rFont val="Segoe UI"/>
            <family val="2"/>
            <charset val="238"/>
          </rPr>
          <t xml:space="preserve">
aitec offline k Slovenskému jazyku pre 2. ročník ZŠ
</t>
        </r>
      </text>
    </comment>
    <comment ref="E64" authorId="0" shapeId="0" xr:uid="{9BBA6E7C-8B17-4F53-9BEB-93B95A5AAFED}">
      <text>
        <r>
          <rPr>
            <b/>
            <sz val="9"/>
            <color indexed="81"/>
            <rFont val="Segoe UI"/>
            <family val="2"/>
            <charset val="238"/>
          </rPr>
          <t>kadamcova:</t>
        </r>
        <r>
          <rPr>
            <sz val="9"/>
            <color indexed="81"/>
            <rFont val="Segoe UI"/>
            <family val="2"/>
            <charset val="238"/>
          </rPr>
          <t xml:space="preserve">
aitec offline k Slovenskému jazyku pre 2. ročník ZŠ
</t>
        </r>
      </text>
    </comment>
    <comment ref="H68" authorId="0" shapeId="0" xr:uid="{D8A47444-1239-498D-945C-844BBD09D285}">
      <text>
        <r>
          <rPr>
            <b/>
            <sz val="9"/>
            <color indexed="81"/>
            <rFont val="Segoe UI"/>
            <family val="2"/>
            <charset val="238"/>
          </rPr>
          <t>kadamcova:</t>
        </r>
        <r>
          <rPr>
            <sz val="9"/>
            <color indexed="81"/>
            <rFont val="Segoe UI"/>
            <family val="2"/>
            <charset val="238"/>
          </rPr>
          <t xml:space="preserve">
sa vzťahuje 20% sazdba DPH !</t>
        </r>
      </text>
    </comment>
    <comment ref="H69" authorId="0" shapeId="0" xr:uid="{F3E89580-7249-43FE-8883-DE9770FA47EA}">
      <text>
        <r>
          <rPr>
            <b/>
            <sz val="9"/>
            <color indexed="81"/>
            <rFont val="Segoe UI"/>
            <family val="2"/>
            <charset val="238"/>
          </rPr>
          <t>kadamcova:</t>
        </r>
        <r>
          <rPr>
            <sz val="9"/>
            <color indexed="81"/>
            <rFont val="Segoe UI"/>
            <family val="2"/>
            <charset val="238"/>
          </rPr>
          <t xml:space="preserve">
sa vzťahuje 20% sazdba DPH !</t>
        </r>
      </text>
    </comment>
    <comment ref="H76" authorId="0" shapeId="0" xr:uid="{C16340B9-BB12-4533-A1F9-4076DE5DAC55}">
      <text>
        <r>
          <rPr>
            <b/>
            <sz val="9"/>
            <color indexed="81"/>
            <rFont val="Segoe UI"/>
            <family val="2"/>
            <charset val="238"/>
          </rPr>
          <t>kadamcova:</t>
        </r>
        <r>
          <rPr>
            <sz val="9"/>
            <color indexed="81"/>
            <rFont val="Segoe UI"/>
            <family val="2"/>
            <charset val="238"/>
          </rPr>
          <t xml:space="preserve">
sa vzťahuje 20% sazdba DPH !</t>
        </r>
      </text>
    </comment>
    <comment ref="H77" authorId="0" shapeId="0" xr:uid="{8A51731C-235E-4B13-9611-82297C35F783}">
      <text>
        <r>
          <rPr>
            <b/>
            <sz val="9"/>
            <color indexed="81"/>
            <rFont val="Segoe UI"/>
            <family val="2"/>
            <charset val="238"/>
          </rPr>
          <t>kadamcova:</t>
        </r>
        <r>
          <rPr>
            <sz val="9"/>
            <color indexed="81"/>
            <rFont val="Segoe UI"/>
            <family val="2"/>
            <charset val="238"/>
          </rPr>
          <t xml:space="preserve">
sa vzťahuje 20% sazdba DPH !</t>
        </r>
      </text>
    </comment>
    <comment ref="H91" authorId="0" shapeId="0" xr:uid="{DDFAE1A6-F1D1-4426-896A-6135C18382D2}">
      <text>
        <r>
          <rPr>
            <b/>
            <sz val="9"/>
            <color indexed="81"/>
            <rFont val="Segoe UI"/>
            <family val="2"/>
            <charset val="238"/>
          </rPr>
          <t>kadamcova:</t>
        </r>
        <r>
          <rPr>
            <sz val="9"/>
            <color indexed="81"/>
            <rFont val="Segoe UI"/>
            <family val="2"/>
            <charset val="238"/>
          </rPr>
          <t xml:space="preserve">
sa vzťahuje 20% sazdba DPH !</t>
        </r>
      </text>
    </comment>
    <comment ref="H92" authorId="0" shapeId="0" xr:uid="{36376AD0-C2EF-40CC-B01F-F94FA0436D03}">
      <text>
        <r>
          <rPr>
            <b/>
            <sz val="9"/>
            <color indexed="81"/>
            <rFont val="Segoe UI"/>
            <family val="2"/>
            <charset val="238"/>
          </rPr>
          <t>kadamcova:</t>
        </r>
        <r>
          <rPr>
            <sz val="9"/>
            <color indexed="81"/>
            <rFont val="Segoe UI"/>
            <family val="2"/>
            <charset val="238"/>
          </rPr>
          <t xml:space="preserve">
sa vzťahuje 20% sazdba DPH !</t>
        </r>
      </text>
    </comment>
    <comment ref="H103" authorId="0" shapeId="0" xr:uid="{92DE6CA7-E818-4C03-9C88-BD91D4502C08}">
      <text>
        <r>
          <rPr>
            <b/>
            <sz val="9"/>
            <color indexed="81"/>
            <rFont val="Segoe UI"/>
            <family val="2"/>
            <charset val="238"/>
          </rPr>
          <t>kadamcova:</t>
        </r>
        <r>
          <rPr>
            <sz val="9"/>
            <color indexed="81"/>
            <rFont val="Segoe UI"/>
            <family val="2"/>
            <charset val="238"/>
          </rPr>
          <t xml:space="preserve">
sa vzťahuje 20% sazdba DPH !</t>
        </r>
      </text>
    </comment>
    <comment ref="H104" authorId="0" shapeId="0" xr:uid="{E36CFE91-9DC6-4AF2-9532-74C3E8416BEB}">
      <text>
        <r>
          <rPr>
            <b/>
            <sz val="9"/>
            <color indexed="81"/>
            <rFont val="Segoe UI"/>
            <family val="2"/>
            <charset val="238"/>
          </rPr>
          <t>kadamcova:</t>
        </r>
        <r>
          <rPr>
            <sz val="9"/>
            <color indexed="81"/>
            <rFont val="Segoe UI"/>
            <family val="2"/>
            <charset val="238"/>
          </rPr>
          <t xml:space="preserve">
sa vzťahuje 20% sazdba DPH !</t>
        </r>
      </text>
    </comment>
    <comment ref="H106" authorId="0" shapeId="0" xr:uid="{6B575003-DF53-447B-BEAC-468C675C00FB}">
      <text>
        <r>
          <rPr>
            <b/>
            <sz val="9"/>
            <color indexed="81"/>
            <rFont val="Segoe UI"/>
            <family val="2"/>
            <charset val="238"/>
          </rPr>
          <t>kadamcova:</t>
        </r>
        <r>
          <rPr>
            <sz val="9"/>
            <color indexed="81"/>
            <rFont val="Segoe UI"/>
            <family val="2"/>
            <charset val="238"/>
          </rPr>
          <t xml:space="preserve">
sa vzťahuje 20% sazdba DPH !</t>
        </r>
      </text>
    </comment>
    <comment ref="H107" authorId="0" shapeId="0" xr:uid="{9AE34F94-9E20-4094-BA1E-BE0EED81852C}">
      <text>
        <r>
          <rPr>
            <b/>
            <sz val="9"/>
            <color indexed="81"/>
            <rFont val="Segoe UI"/>
            <family val="2"/>
            <charset val="238"/>
          </rPr>
          <t>kadamcova:</t>
        </r>
        <r>
          <rPr>
            <sz val="9"/>
            <color indexed="81"/>
            <rFont val="Segoe UI"/>
            <family val="2"/>
            <charset val="238"/>
          </rPr>
          <t xml:space="preserve">
sa vzťahuje 20% sazdba DPH !</t>
        </r>
      </text>
    </comment>
    <comment ref="E108" authorId="0" shapeId="0" xr:uid="{7EB97D72-2F8E-44EB-A07C-168720A08B95}">
      <text>
        <r>
          <rPr>
            <b/>
            <sz val="9"/>
            <color indexed="81"/>
            <rFont val="Segoe UI"/>
            <family val="2"/>
            <charset val="238"/>
          </rPr>
          <t>kadamcova:</t>
        </r>
        <r>
          <rPr>
            <sz val="9"/>
            <color indexed="81"/>
            <rFont val="Segoe UI"/>
            <family val="2"/>
            <charset val="238"/>
          </rPr>
          <t xml:space="preserve">
aitec offline k Slovenskému jazyku pre 3. ročník ZŠ
hudobné CD k pracovnému zošitu  </t>
        </r>
        <r>
          <rPr>
            <b/>
            <sz val="9"/>
            <color indexed="81"/>
            <rFont val="Segoe UI"/>
            <family val="2"/>
            <charset val="238"/>
          </rPr>
          <t>zdarma</t>
        </r>
      </text>
    </comment>
    <comment ref="E109" authorId="0" shapeId="0" xr:uid="{C235E455-4FC8-4FE0-862B-C2C5FC6FE5A3}">
      <text>
        <r>
          <rPr>
            <b/>
            <sz val="9"/>
            <color indexed="81"/>
            <rFont val="Segoe UI"/>
            <family val="2"/>
            <charset val="238"/>
          </rPr>
          <t>kadamcova:</t>
        </r>
        <r>
          <rPr>
            <sz val="9"/>
            <color indexed="81"/>
            <rFont val="Segoe UI"/>
            <family val="2"/>
            <charset val="238"/>
          </rPr>
          <t xml:space="preserve">
aitec offline k Slovenskému jazyku pre 3. ročník ZŠ
hudobné CD k pracovnému zošitu </t>
        </r>
        <r>
          <rPr>
            <b/>
            <sz val="9"/>
            <color indexed="81"/>
            <rFont val="Segoe UI"/>
            <family val="2"/>
            <charset val="238"/>
          </rPr>
          <t xml:space="preserve"> zdarma</t>
        </r>
      </text>
    </comment>
    <comment ref="H113" authorId="0" shapeId="0" xr:uid="{B7210A2F-F6AF-4886-B62B-162FAF4C1E36}">
      <text>
        <r>
          <rPr>
            <b/>
            <sz val="9"/>
            <color indexed="81"/>
            <rFont val="Segoe UI"/>
            <family val="2"/>
            <charset val="238"/>
          </rPr>
          <t>kadamcova:</t>
        </r>
        <r>
          <rPr>
            <sz val="9"/>
            <color indexed="81"/>
            <rFont val="Segoe UI"/>
            <family val="2"/>
            <charset val="238"/>
          </rPr>
          <t xml:space="preserve">
sa vzťahuje 20% sazdba DPH !</t>
        </r>
      </text>
    </comment>
    <comment ref="H114" authorId="0" shapeId="0" xr:uid="{244C624A-B64F-4D02-8AA6-45CB019C6D4F}">
      <text>
        <r>
          <rPr>
            <b/>
            <sz val="9"/>
            <color indexed="81"/>
            <rFont val="Segoe UI"/>
            <family val="2"/>
            <charset val="238"/>
          </rPr>
          <t>kadamcova:</t>
        </r>
        <r>
          <rPr>
            <sz val="9"/>
            <color indexed="81"/>
            <rFont val="Segoe UI"/>
            <family val="2"/>
            <charset val="238"/>
          </rPr>
          <t xml:space="preserve">
sa vzťahuje 20% sazdba DPH !</t>
        </r>
      </text>
    </comment>
    <comment ref="H123" authorId="0" shapeId="0" xr:uid="{F06D6CE0-C608-4DD5-9C52-67CD1F16D557}">
      <text>
        <r>
          <rPr>
            <b/>
            <sz val="9"/>
            <color indexed="81"/>
            <rFont val="Segoe UI"/>
            <family val="2"/>
            <charset val="238"/>
          </rPr>
          <t>kadamcova:</t>
        </r>
        <r>
          <rPr>
            <sz val="9"/>
            <color indexed="81"/>
            <rFont val="Segoe UI"/>
            <family val="2"/>
            <charset val="238"/>
          </rPr>
          <t xml:space="preserve">
sa vzťahuje 20% sazdba DPH !</t>
        </r>
      </text>
    </comment>
    <comment ref="H134" authorId="0" shapeId="0" xr:uid="{9E706D45-C7A4-476D-8E68-74C513A4269E}">
      <text>
        <r>
          <rPr>
            <b/>
            <sz val="9"/>
            <color indexed="81"/>
            <rFont val="Segoe UI"/>
            <family val="2"/>
            <charset val="238"/>
          </rPr>
          <t>kadamcova:</t>
        </r>
        <r>
          <rPr>
            <sz val="9"/>
            <color indexed="81"/>
            <rFont val="Segoe UI"/>
            <family val="2"/>
            <charset val="238"/>
          </rPr>
          <t xml:space="preserve">
sa vzťahuje 20% sazdba DPH !</t>
        </r>
      </text>
    </comment>
    <comment ref="H135" authorId="0" shapeId="0" xr:uid="{6CCE43FC-B281-4278-BC45-C4085ACE18A8}">
      <text>
        <r>
          <rPr>
            <b/>
            <sz val="9"/>
            <color indexed="81"/>
            <rFont val="Segoe UI"/>
            <family val="2"/>
            <charset val="238"/>
          </rPr>
          <t>kadamcova:</t>
        </r>
        <r>
          <rPr>
            <sz val="9"/>
            <color indexed="81"/>
            <rFont val="Segoe UI"/>
            <family val="2"/>
            <charset val="238"/>
          </rPr>
          <t xml:space="preserve">
sa vzťahuje 20% sazdba DPH !</t>
        </r>
      </text>
    </comment>
    <comment ref="H138" authorId="0" shapeId="0" xr:uid="{591702ED-DF76-41B1-B2F1-6CB2A4421034}">
      <text>
        <r>
          <rPr>
            <b/>
            <sz val="9"/>
            <color indexed="81"/>
            <rFont val="Segoe UI"/>
            <family val="2"/>
            <charset val="238"/>
          </rPr>
          <t>kadamcova:</t>
        </r>
        <r>
          <rPr>
            <sz val="9"/>
            <color indexed="81"/>
            <rFont val="Segoe UI"/>
            <family val="2"/>
            <charset val="238"/>
          </rPr>
          <t xml:space="preserve">
sa vzťahuje 20% sazdba DPH !</t>
        </r>
      </text>
    </comment>
    <comment ref="H139" authorId="0" shapeId="0" xr:uid="{778DE479-B01A-4765-9784-B1AB1F0B2651}">
      <text>
        <r>
          <rPr>
            <b/>
            <sz val="9"/>
            <color indexed="81"/>
            <rFont val="Segoe UI"/>
            <family val="2"/>
            <charset val="238"/>
          </rPr>
          <t>kadamcova:</t>
        </r>
        <r>
          <rPr>
            <sz val="9"/>
            <color indexed="81"/>
            <rFont val="Segoe UI"/>
            <family val="2"/>
            <charset val="238"/>
          </rPr>
          <t xml:space="preserve">
sa vzťahuje 20% sazdba DPH !</t>
        </r>
      </text>
    </comment>
    <comment ref="H142" authorId="0" shapeId="0" xr:uid="{C044F178-C562-46A1-A597-46BEBD5775E9}">
      <text>
        <r>
          <rPr>
            <b/>
            <sz val="9"/>
            <color indexed="81"/>
            <rFont val="Segoe UI"/>
            <family val="2"/>
            <charset val="238"/>
          </rPr>
          <t>kadamcova:</t>
        </r>
        <r>
          <rPr>
            <sz val="9"/>
            <color indexed="81"/>
            <rFont val="Segoe UI"/>
            <family val="2"/>
            <charset val="238"/>
          </rPr>
          <t xml:space="preserve">
sa vzťahuje 20% sazdba DPH !</t>
        </r>
      </text>
    </comment>
    <comment ref="H143" authorId="0" shapeId="0" xr:uid="{E99B172B-813E-4F5B-B1D3-D2FE7C129613}">
      <text>
        <r>
          <rPr>
            <b/>
            <sz val="9"/>
            <color indexed="81"/>
            <rFont val="Segoe UI"/>
            <family val="2"/>
            <charset val="238"/>
          </rPr>
          <t>kadamcova:</t>
        </r>
        <r>
          <rPr>
            <sz val="9"/>
            <color indexed="81"/>
            <rFont val="Segoe UI"/>
            <family val="2"/>
            <charset val="238"/>
          </rPr>
          <t xml:space="preserve">
sa vzťahuje 20% sazdba DPH !</t>
        </r>
      </text>
    </comment>
    <comment ref="E144" authorId="0" shapeId="0" xr:uid="{24CFE9DF-641C-4BB5-9B2C-628195361664}">
      <text>
        <r>
          <rPr>
            <b/>
            <sz val="9"/>
            <color indexed="81"/>
            <rFont val="Segoe UI"/>
            <family val="2"/>
            <charset val="238"/>
          </rPr>
          <t>kadamcova:</t>
        </r>
        <r>
          <rPr>
            <sz val="9"/>
            <color indexed="81"/>
            <rFont val="Segoe UI"/>
            <family val="2"/>
            <charset val="238"/>
          </rPr>
          <t xml:space="preserve">
aitec offline k Slovenskému jazyku pre 4. ročník ZŠ
</t>
        </r>
      </text>
    </comment>
    <comment ref="E145" authorId="0" shapeId="0" xr:uid="{278F513F-6CEA-40A8-B233-E343646F9A87}">
      <text>
        <r>
          <rPr>
            <b/>
            <sz val="9"/>
            <color indexed="81"/>
            <rFont val="Segoe UI"/>
            <family val="2"/>
            <charset val="238"/>
          </rPr>
          <t>kadamcova:</t>
        </r>
        <r>
          <rPr>
            <sz val="9"/>
            <color indexed="81"/>
            <rFont val="Segoe UI"/>
            <family val="2"/>
            <charset val="238"/>
          </rPr>
          <t xml:space="preserve">
aitec offline k Slovenskému jazyku pre 4. ročník ZŠ
</t>
        </r>
      </text>
    </comment>
    <comment ref="H149" authorId="0" shapeId="0" xr:uid="{04D00687-B6D8-4AD5-A01A-10BFEABAF37F}">
      <text>
        <r>
          <rPr>
            <b/>
            <sz val="9"/>
            <color indexed="81"/>
            <rFont val="Segoe UI"/>
            <family val="2"/>
            <charset val="238"/>
          </rPr>
          <t>kadamcova:</t>
        </r>
        <r>
          <rPr>
            <sz val="9"/>
            <color indexed="81"/>
            <rFont val="Segoe UI"/>
            <family val="2"/>
            <charset val="238"/>
          </rPr>
          <t xml:space="preserve">
sa vzťahuje 20% sazdba DPH !</t>
        </r>
      </text>
    </comment>
    <comment ref="H150" authorId="0" shapeId="0" xr:uid="{E7ABA3BA-85E0-42D7-9484-811630085A86}">
      <text>
        <r>
          <rPr>
            <b/>
            <sz val="9"/>
            <color indexed="81"/>
            <rFont val="Segoe UI"/>
            <family val="2"/>
            <charset val="238"/>
          </rPr>
          <t>kadamcova:</t>
        </r>
        <r>
          <rPr>
            <sz val="9"/>
            <color indexed="81"/>
            <rFont val="Segoe UI"/>
            <family val="2"/>
            <charset val="238"/>
          </rPr>
          <t xml:space="preserve">
sa vzťahuje 20% sazdba DPH !</t>
        </r>
      </text>
    </comment>
    <comment ref="H156" authorId="0" shapeId="0" xr:uid="{A74F3FBF-5040-4BBE-B42C-E0B968474502}">
      <text>
        <r>
          <rPr>
            <b/>
            <sz val="9"/>
            <color indexed="81"/>
            <rFont val="Segoe UI"/>
            <family val="2"/>
            <charset val="238"/>
          </rPr>
          <t>kadamcova:</t>
        </r>
        <r>
          <rPr>
            <sz val="9"/>
            <color indexed="81"/>
            <rFont val="Segoe UI"/>
            <family val="2"/>
            <charset val="238"/>
          </rPr>
          <t xml:space="preserve">
sa vzťahuje 20% sazdba DPH !</t>
        </r>
      </text>
    </comment>
    <comment ref="H164" authorId="0" shapeId="0" xr:uid="{B91DE130-FCEB-4B43-831F-B4D79EEE83B0}">
      <text>
        <r>
          <rPr>
            <b/>
            <sz val="9"/>
            <color indexed="81"/>
            <rFont val="Segoe UI"/>
            <family val="2"/>
            <charset val="238"/>
          </rPr>
          <t>kadamcova:</t>
        </r>
        <r>
          <rPr>
            <sz val="9"/>
            <color indexed="81"/>
            <rFont val="Segoe UI"/>
            <family val="2"/>
            <charset val="238"/>
          </rPr>
          <t xml:space="preserve">
sa vzťahuje 20% sazdba DPH !</t>
        </r>
      </text>
    </comment>
    <comment ref="H165" authorId="0" shapeId="0" xr:uid="{15F819ED-94D9-49A8-89A8-A8D55EA19AFD}">
      <text>
        <r>
          <rPr>
            <b/>
            <sz val="9"/>
            <color indexed="81"/>
            <rFont val="Segoe UI"/>
            <family val="2"/>
            <charset val="238"/>
          </rPr>
          <t>kadamcova:</t>
        </r>
        <r>
          <rPr>
            <sz val="9"/>
            <color indexed="81"/>
            <rFont val="Segoe UI"/>
            <family val="2"/>
            <charset val="238"/>
          </rPr>
          <t xml:space="preserve">
sa vzťahuje 20% sazdba DPH !</t>
        </r>
      </text>
    </comment>
    <comment ref="H168" authorId="0" shapeId="0" xr:uid="{466D7509-4DE1-41C3-8B28-0760CCA05B03}">
      <text>
        <r>
          <rPr>
            <b/>
            <sz val="9"/>
            <color indexed="81"/>
            <rFont val="Segoe UI"/>
            <family val="2"/>
            <charset val="238"/>
          </rPr>
          <t>kadamcova:</t>
        </r>
        <r>
          <rPr>
            <sz val="9"/>
            <color indexed="81"/>
            <rFont val="Segoe UI"/>
            <family val="2"/>
            <charset val="238"/>
          </rPr>
          <t xml:space="preserve">
sa vzťahuje 20% sazdba DPH !</t>
        </r>
      </text>
    </comment>
    <comment ref="H169" authorId="0" shapeId="0" xr:uid="{556128A6-FB7F-4981-B021-76F469291D61}">
      <text>
        <r>
          <rPr>
            <b/>
            <sz val="9"/>
            <color indexed="81"/>
            <rFont val="Segoe UI"/>
            <family val="2"/>
            <charset val="238"/>
          </rPr>
          <t>kadamcova:</t>
        </r>
        <r>
          <rPr>
            <sz val="9"/>
            <color indexed="81"/>
            <rFont val="Segoe UI"/>
            <family val="2"/>
            <charset val="238"/>
          </rPr>
          <t xml:space="preserve">
sa vzťahuje 20% sazdba DPH !</t>
        </r>
      </text>
    </comment>
    <comment ref="H174" authorId="0" shapeId="0" xr:uid="{AB6C67F7-1666-4FC7-8460-22D4267B1A86}">
      <text>
        <r>
          <rPr>
            <b/>
            <sz val="9"/>
            <color indexed="81"/>
            <rFont val="Segoe UI"/>
            <family val="2"/>
            <charset val="238"/>
          </rPr>
          <t>kadamcova:</t>
        </r>
        <r>
          <rPr>
            <sz val="9"/>
            <color indexed="81"/>
            <rFont val="Segoe UI"/>
            <family val="2"/>
            <charset val="238"/>
          </rPr>
          <t xml:space="preserve">
sa vzťahuje 20% sazdba DPH !</t>
        </r>
      </text>
    </comment>
    <comment ref="H175" authorId="0" shapeId="0" xr:uid="{F71AE001-BDE5-4997-813D-9E5A2F70048A}">
      <text>
        <r>
          <rPr>
            <b/>
            <sz val="9"/>
            <color indexed="81"/>
            <rFont val="Segoe UI"/>
            <family val="2"/>
            <charset val="238"/>
          </rPr>
          <t>kadamcova:</t>
        </r>
        <r>
          <rPr>
            <sz val="9"/>
            <color indexed="81"/>
            <rFont val="Segoe UI"/>
            <family val="2"/>
            <charset val="238"/>
          </rPr>
          <t xml:space="preserve">
sa vzťahuje 20% sazdba DPH !</t>
        </r>
      </text>
    </comment>
    <comment ref="H178" authorId="0" shapeId="0" xr:uid="{07972EAD-A545-408B-A5B7-14CF859F575B}">
      <text>
        <r>
          <rPr>
            <b/>
            <sz val="9"/>
            <color indexed="81"/>
            <rFont val="Segoe UI"/>
            <family val="2"/>
            <charset val="238"/>
          </rPr>
          <t>kadamcova:</t>
        </r>
        <r>
          <rPr>
            <sz val="9"/>
            <color indexed="81"/>
            <rFont val="Segoe UI"/>
            <family val="2"/>
            <charset val="238"/>
          </rPr>
          <t xml:space="preserve">
sa vzťahuje 20% sazdba DPH !</t>
        </r>
      </text>
    </comment>
    <comment ref="H179" authorId="0" shapeId="0" xr:uid="{869DC262-E549-44D2-93A2-DF8964DA41FB}">
      <text>
        <r>
          <rPr>
            <b/>
            <sz val="9"/>
            <color indexed="81"/>
            <rFont val="Segoe UI"/>
            <family val="2"/>
            <charset val="238"/>
          </rPr>
          <t>kadamcova:</t>
        </r>
        <r>
          <rPr>
            <sz val="9"/>
            <color indexed="81"/>
            <rFont val="Segoe UI"/>
            <family val="2"/>
            <charset val="238"/>
          </rPr>
          <t xml:space="preserve">
sa vzťahuje 20% sazdba DPH !</t>
        </r>
      </text>
    </comment>
  </commentList>
</comments>
</file>

<file path=xl/sharedStrings.xml><?xml version="1.0" encoding="utf-8"?>
<sst xmlns="http://schemas.openxmlformats.org/spreadsheetml/2006/main" count="844" uniqueCount="236">
  <si>
    <t>Typ</t>
  </si>
  <si>
    <t>1.</t>
  </si>
  <si>
    <t>Súbor</t>
  </si>
  <si>
    <t>Autori</t>
  </si>
  <si>
    <t>Hirschnerová a kol.</t>
  </si>
  <si>
    <t>Titul</t>
  </si>
  <si>
    <t>HUPSOV šlabikár – 1. časť</t>
  </si>
  <si>
    <t>HUPSOV šlabikár – 2. časť</t>
  </si>
  <si>
    <t>HUPSOV šlabikár – PZ</t>
  </si>
  <si>
    <t>Počet
kusov</t>
  </si>
  <si>
    <t xml:space="preserve">Názov </t>
  </si>
  <si>
    <t>DODÁVATEĽ (predávajúci):</t>
  </si>
  <si>
    <t>Vydavateľstvo AITEC, s. r. o.</t>
  </si>
  <si>
    <t>IČO: 43 829 171  DIČ: 20 22 51 2756, IČ DPH: SK 20 22 51 2756</t>
  </si>
  <si>
    <t>Slovinská 12, 821 04 Bratislava</t>
  </si>
  <si>
    <t>Sro, vl. č. 49613/B v registri OS Bratislava I</t>
  </si>
  <si>
    <r>
      <t xml:space="preserve">korešp. adresa: </t>
    </r>
    <r>
      <rPr>
        <b/>
        <sz val="11"/>
        <color theme="1"/>
        <rFont val="Calibri"/>
        <family val="2"/>
        <charset val="238"/>
        <scheme val="minor"/>
      </rPr>
      <t>Ráztočná 19, 821 07 Bratislava</t>
    </r>
  </si>
  <si>
    <t>2.</t>
  </si>
  <si>
    <t>Striežovská a kol.</t>
  </si>
  <si>
    <t xml:space="preserve">Šlabikár LIPKA® – 1. časť </t>
  </si>
  <si>
    <t>Šlabikár LIPKA® – 2. časť</t>
  </si>
  <si>
    <t>Šlabikár LIPKA® – čítanka</t>
  </si>
  <si>
    <t>Matematika pre prvákov – 1. časť</t>
  </si>
  <si>
    <t>Matematika pre prvákov – 2. časť</t>
  </si>
  <si>
    <t>Lehoťanová</t>
  </si>
  <si>
    <t>Slovenský jazyk pre 2. ročník ZŠ – učebnica</t>
  </si>
  <si>
    <t>Hirschnerová, Dienerová, Nosáľová</t>
  </si>
  <si>
    <t>Čítanka pre 2. ročník ZŠ – učebnica</t>
  </si>
  <si>
    <t>Nosáľová, Hirková, Dienerová</t>
  </si>
  <si>
    <t>Belic, Striežovská</t>
  </si>
  <si>
    <t>Sada</t>
  </si>
  <si>
    <t xml:space="preserve">Matematika pre druhákov – učebnica </t>
  </si>
  <si>
    <t xml:space="preserve">Matematika pre druhákov – pracovný zošit 1. časť </t>
  </si>
  <si>
    <t xml:space="preserve">Matematika pre druhákov – pracovný zošit 2. časť </t>
  </si>
  <si>
    <t>Černek, Bednářová</t>
  </si>
  <si>
    <t xml:space="preserve">Prvouka pre druhákov – pracovná učebnica </t>
  </si>
  <si>
    <t>Prvouka pre druhákov – pracovná učebnica VJM</t>
  </si>
  <si>
    <t>Dobišová Adame, Kováčiková</t>
  </si>
  <si>
    <t>3.</t>
  </si>
  <si>
    <t>Slovenský jazyk pre 3. ročník ZŠ – učebnica</t>
  </si>
  <si>
    <t>Hirschnerová, Dobišová Adame</t>
  </si>
  <si>
    <t>Matematika pre tretiakov – učebnica</t>
  </si>
  <si>
    <t>Prírodoveda pre tretiakov – pracovná učebnica</t>
  </si>
  <si>
    <t>Prírodoveda pre tretiakov – pracovná učebnica VJM</t>
  </si>
  <si>
    <t xml:space="preserve">Vlastiveda pre tretiakov – pracovná učebnica </t>
  </si>
  <si>
    <t>Vlastiveda pre tretiakov – pracovná učebnica VJM</t>
  </si>
  <si>
    <t>Dudášová, Mäsiar, Muchová</t>
  </si>
  <si>
    <t>4.</t>
  </si>
  <si>
    <t xml:space="preserve">Slovenský jazyk pre 4. ročník ZŠ – učebnica </t>
  </si>
  <si>
    <t>Matematika pre štvrtákov – učebnica</t>
  </si>
  <si>
    <t xml:space="preserve">Prírodoveda pre štvrtákov – pracovná učebnica </t>
  </si>
  <si>
    <t>Prírodoveda pre štvrtákov – pracovná učebnica VJM</t>
  </si>
  <si>
    <t>OBJEDNAŤ</t>
  </si>
  <si>
    <t>Ročník</t>
  </si>
  <si>
    <r>
      <t xml:space="preserve">DPH 10%
v </t>
    </r>
    <r>
      <rPr>
        <sz val="11"/>
        <color theme="0"/>
        <rFont val="Calibri"/>
        <family val="2"/>
        <charset val="238"/>
      </rPr>
      <t>€</t>
    </r>
  </si>
  <si>
    <t>Zbierka úloh z matematiky pre prvákov</t>
  </si>
  <si>
    <t>Hirschnerová</t>
  </si>
  <si>
    <t>Zbierka úloh z matematiky pre druhákov</t>
  </si>
  <si>
    <t>Slovenský jazyk pre 3. ročník ZŠ – pracovný zošit</t>
  </si>
  <si>
    <t>Pracovný zošit k učebnici Čítanka pre 3. ročník ZŠ</t>
  </si>
  <si>
    <t>Zbierka úloh z matematiky pre tretiakov</t>
  </si>
  <si>
    <t>Slovenský jazyk pre 4. ročník ZŠ – pracovný zošit</t>
  </si>
  <si>
    <t>Pracovný zošit k učebnici Čítanka pre 4. ročník ZŠ</t>
  </si>
  <si>
    <t>Hirschnerová, Filagová</t>
  </si>
  <si>
    <t>Slovenský jazyk pre 2. ročník ZŠ - pracovný zošit</t>
  </si>
  <si>
    <t>Lacková, Agalarevová</t>
  </si>
  <si>
    <t>Šlabikár LIPKA® – PZ</t>
  </si>
  <si>
    <t>Zbierka úloh z matematiky pre štvrtákov</t>
  </si>
  <si>
    <t>Titková, Siposová, Bulejová, Kulichová</t>
  </si>
  <si>
    <t xml:space="preserve">Prvouka pre 1. ročník ZŠ – pracovná učebnica </t>
  </si>
  <si>
    <t>Prvouka pre 1. ročník ZŠ – pracovná učebnica VJM</t>
  </si>
  <si>
    <t>Matematika pre 2. ročník ZŠ – učebnica</t>
  </si>
  <si>
    <t>Matematika pre 2. ročník ZŠ – pracovný zošit 1. časť</t>
  </si>
  <si>
    <t>Matematika pre 2. ročník ZŠ – pracovný zošit 2. časť</t>
  </si>
  <si>
    <t>Matematika pre 2. ročník ZŠ – učebnica VJM</t>
  </si>
  <si>
    <t>Matematika pre 2. ročník ZŠ – pracovný zošit 1. časť VJM</t>
  </si>
  <si>
    <t>Matematika pre 2. ročník ZŠ – pracovný zošit 2. časť VJM</t>
  </si>
  <si>
    <t>Matematika pre 1. ročník ZŠ – 1. časť</t>
  </si>
  <si>
    <t>Matematika pre 1. ročník ZŠ – 2. časť</t>
  </si>
  <si>
    <t xml:space="preserve">Matematika pre 1. ročník ZŠ – 1. časť VJM </t>
  </si>
  <si>
    <t xml:space="preserve">Matematika pre 1. ročník ZŠ – 2. časť VJM </t>
  </si>
  <si>
    <t xml:space="preserve">Matematika pre tretiakov – 1. časť pracovný zošit </t>
  </si>
  <si>
    <t xml:space="preserve">Matematika pre tretiakov – 2. časť pracovný zošit </t>
  </si>
  <si>
    <t xml:space="preserve">Matematika pre štvrtákov – 1. časť pracovný zošit </t>
  </si>
  <si>
    <t xml:space="preserve">Matematika pre štvrtákov – 2. časť pracovný zošit </t>
  </si>
  <si>
    <t>Vlastiveda pre štvrtákov – 1. časť pracovná učebnica</t>
  </si>
  <si>
    <t>Vlastiveda pre štvrtákov – 2. časť pracovná učebnica</t>
  </si>
  <si>
    <t>Vlastiveda pre štvrtákov – 1. časť pracovná učebnica, VJM</t>
  </si>
  <si>
    <t>Vlastiveda pre štvrtákov – 2. časť pracovná učebnica, VJM</t>
  </si>
  <si>
    <t>Písanie pre 1. ročník – súbor predpisových zošitov k Šlabikáru LIPKA®</t>
  </si>
  <si>
    <t>Písanie pre 1. ročník – súbor predpisových zošitov k HUPSOVMU šlabikáru</t>
  </si>
  <si>
    <t>Emin zápisník – pracovný zošit k šlabikárom pre 1. ročník ZŠ</t>
  </si>
  <si>
    <t>Kopásková</t>
  </si>
  <si>
    <t>Abeceda, z vreca von!</t>
  </si>
  <si>
    <t>Šefčík</t>
  </si>
  <si>
    <t xml:space="preserve">Číselko – nácvik písania čísel pre 1. ročník ZŠ </t>
  </si>
  <si>
    <t>Černek, Rýglová, Bednářová</t>
  </si>
  <si>
    <t>Písanie a slohové cvičenia pre 2. ročník ZŠ – 1. zošit</t>
  </si>
  <si>
    <t>Písanie a slohové cvičenia pre 2. ročník ZŠ – 2. zošit</t>
  </si>
  <si>
    <t xml:space="preserve">Eliška Knižka – čitateľský denník pre 2. ročník ZŠ </t>
  </si>
  <si>
    <t>Bujdošová, Smolková</t>
  </si>
  <si>
    <t>HUPSOV šlabikár – SÚBOR (1., 2. časť, PZ)</t>
  </si>
  <si>
    <t>Šlabikár LIPKA® – SÚBOR (1., 2. časť, čítanka)</t>
  </si>
  <si>
    <t>Matematika pre prvákov – SÚBOR (1., 2. časť)</t>
  </si>
  <si>
    <t>Matematika pre 1. ročník ZŠ – SÚBOR (1., 2. časť)</t>
  </si>
  <si>
    <t>Matematika pre 1. ročník ZŠ – SÚBOR (1., 2. časť) VJM</t>
  </si>
  <si>
    <r>
      <t>Písanie a slohové cvičenia pre 2. ročník ZŠ –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SÚBOR (1., 2. zošit)</t>
    </r>
  </si>
  <si>
    <t xml:space="preserve">Matematika pre druhákov – SADA (PZ 1., 2. časť) </t>
  </si>
  <si>
    <t xml:space="preserve">Matematika pre 2. ročník ZŠ – SADA (PZ 1., 2. časť) </t>
  </si>
  <si>
    <t>Matematika pre 2. ročník ZŠ – SADA (PZ 1., 2. časť) VJM</t>
  </si>
  <si>
    <t>Matematika pre tretiakov – SADA (PZ 1., 2. časť)</t>
  </si>
  <si>
    <t>Matematika pre štvrtákov – SADA (PZ 1., 2. časť)</t>
  </si>
  <si>
    <t xml:space="preserve"> </t>
  </si>
  <si>
    <t xml:space="preserve">Diktáty pre 3. a 4. ročník ZŠ </t>
  </si>
  <si>
    <t>Kováčová-Švecová, Šimunčíková</t>
  </si>
  <si>
    <r>
      <t>Písanie a slohové cvičenia pre 3. ročník ZŠ – SÚBOR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(1., 2. zošit)</t>
    </r>
  </si>
  <si>
    <t xml:space="preserve">Písanie a slohové cvičenia pre 3. ročník ZŠ – 1. zošit </t>
  </si>
  <si>
    <t xml:space="preserve">Písanie a slohové cvičenia pre 3. ročník ZŠ – 2. zošit </t>
  </si>
  <si>
    <t>Kamil Knihomil – čitateľský denník pre 3. ročník ZŠ</t>
  </si>
  <si>
    <t>Bujdošová, Smolková, Zraková</t>
  </si>
  <si>
    <t>Škoviera, Hirschnerová</t>
  </si>
  <si>
    <t>Spievanky – Vybranky pracovný zošit pre 3. a 4. ročník ZŠ</t>
  </si>
  <si>
    <r>
      <t>Písanie a slohové cvičenia pre 4. ročník ZŠ – SÚBOR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(1., 2. zošit)</t>
    </r>
  </si>
  <si>
    <t xml:space="preserve">Písanie a slohové cvičenia pre 4. ročník ZŠ – 1. zošit </t>
  </si>
  <si>
    <t xml:space="preserve">Písanie a slohové cvičenia pre 4. ročník ZŠ – 2. zošit </t>
  </si>
  <si>
    <t>Spievanky – Vybranky (hudobné CD s pracovným zošitom) 
pre 3. a 4. ročník ZŠ</t>
  </si>
  <si>
    <t>Tatra banka číslo účtu: SK 91 1100 0000 0029 2890 6300</t>
  </si>
  <si>
    <t xml:space="preserve"> +1</t>
  </si>
  <si>
    <t>Prvouka pre prvákov LITE – pracovná učebnica pre 1. ročník</t>
  </si>
  <si>
    <t>Vlastiveda pre štvrtákov LITE – 2. časť pracovná učebnica</t>
  </si>
  <si>
    <t>Vlastiveda pre štvrtákov LITE – 1. časť pracovná učebnica</t>
  </si>
  <si>
    <t xml:space="preserve">Zošit P – zošit na nácvik v prípravnom období 
</t>
  </si>
  <si>
    <t>Matematika pre prvákov – SÚBOR (1., 2. časť) VJM</t>
  </si>
  <si>
    <t>Matematika pre prvákov – 1. časť VJM</t>
  </si>
  <si>
    <t>Matematika pre prvákov – 2. časť VJM</t>
  </si>
  <si>
    <t xml:space="preserve">Zita Rýmová – čitateľský denník pre 4. ročník ZŠ </t>
  </si>
  <si>
    <r>
      <t xml:space="preserve">aitec offline </t>
    </r>
    <r>
      <rPr>
        <sz val="11"/>
        <color theme="1"/>
        <rFont val="Calibri"/>
        <family val="2"/>
        <charset val="238"/>
        <scheme val="minor"/>
      </rPr>
      <t>k Matematike pre prvákov</t>
    </r>
  </si>
  <si>
    <t>produkt AITEC</t>
  </si>
  <si>
    <r>
      <t xml:space="preserve">aitec offline </t>
    </r>
    <r>
      <rPr>
        <sz val="11"/>
        <color theme="1"/>
        <rFont val="Calibri"/>
        <family val="2"/>
        <charset val="238"/>
        <scheme val="minor"/>
      </rPr>
      <t>k Matematike pre druhákov</t>
    </r>
  </si>
  <si>
    <r>
      <t xml:space="preserve">aitec offline </t>
    </r>
    <r>
      <rPr>
        <sz val="11"/>
        <color theme="1"/>
        <rFont val="Calibri"/>
        <family val="2"/>
        <charset val="238"/>
        <scheme val="minor"/>
      </rPr>
      <t>k Prvouke pre druhákov</t>
    </r>
  </si>
  <si>
    <r>
      <t xml:space="preserve">aitec offline </t>
    </r>
    <r>
      <rPr>
        <sz val="11"/>
        <color theme="1"/>
        <rFont val="Calibri"/>
        <family val="2"/>
        <charset val="238"/>
        <scheme val="minor"/>
      </rPr>
      <t>k Matematike pre tretiakov</t>
    </r>
  </si>
  <si>
    <r>
      <t xml:space="preserve">aitec offline </t>
    </r>
    <r>
      <rPr>
        <sz val="11"/>
        <color theme="1"/>
        <rFont val="Calibri"/>
        <family val="2"/>
        <charset val="238"/>
        <scheme val="minor"/>
      </rPr>
      <t>k HUPSOVMU šlabikáru</t>
    </r>
  </si>
  <si>
    <r>
      <t xml:space="preserve">aitec offline </t>
    </r>
    <r>
      <rPr>
        <sz val="11"/>
        <color theme="1"/>
        <rFont val="Calibri"/>
        <family val="2"/>
        <charset val="238"/>
        <scheme val="minor"/>
      </rPr>
      <t>k Šlabikáru LIPKA</t>
    </r>
  </si>
  <si>
    <r>
      <t xml:space="preserve">aitec offline </t>
    </r>
    <r>
      <rPr>
        <sz val="11"/>
        <color theme="1"/>
        <rFont val="Calibri"/>
        <family val="2"/>
        <charset val="238"/>
        <scheme val="minor"/>
      </rPr>
      <t>k Prvouke pre 1. ročník ZŠ</t>
    </r>
  </si>
  <si>
    <r>
      <rPr>
        <b/>
        <sz val="11"/>
        <color theme="1"/>
        <rFont val="Calibri"/>
        <family val="2"/>
        <charset val="238"/>
        <scheme val="minor"/>
      </rPr>
      <t>aitec offline</t>
    </r>
    <r>
      <rPr>
        <sz val="11"/>
        <color theme="1"/>
        <rFont val="Calibri"/>
        <family val="2"/>
        <charset val="238"/>
        <scheme val="minor"/>
      </rPr>
      <t xml:space="preserve"> k Prvouke pre prvákov LITE</t>
    </r>
  </si>
  <si>
    <r>
      <rPr>
        <b/>
        <sz val="11"/>
        <color theme="1"/>
        <rFont val="Calibri"/>
        <family val="2"/>
        <charset val="238"/>
        <scheme val="minor"/>
      </rPr>
      <t>aitec offline</t>
    </r>
    <r>
      <rPr>
        <sz val="11"/>
        <color theme="1"/>
        <rFont val="Calibri"/>
        <family val="2"/>
        <charset val="238"/>
        <scheme val="minor"/>
      </rPr>
      <t xml:space="preserve"> k Prvouke pre druhákov LITE</t>
    </r>
  </si>
  <si>
    <r>
      <t xml:space="preserve">aitec offline </t>
    </r>
    <r>
      <rPr>
        <sz val="11"/>
        <color theme="1"/>
        <rFont val="Calibri"/>
        <family val="2"/>
        <charset val="238"/>
        <scheme val="minor"/>
      </rPr>
      <t>k Prírodovede pre tretiakov</t>
    </r>
  </si>
  <si>
    <r>
      <t xml:space="preserve">aitec offline </t>
    </r>
    <r>
      <rPr>
        <sz val="11"/>
        <color theme="1"/>
        <rFont val="Calibri"/>
        <family val="2"/>
        <charset val="238"/>
        <scheme val="minor"/>
      </rPr>
      <t>k Vlastivede pre tretiakov</t>
    </r>
  </si>
  <si>
    <r>
      <t xml:space="preserve">aitec offline </t>
    </r>
    <r>
      <rPr>
        <sz val="11"/>
        <color theme="1"/>
        <rFont val="Calibri"/>
        <family val="2"/>
        <charset val="238"/>
        <scheme val="minor"/>
      </rPr>
      <t>k Slovenskému jazyku pre 4. ročník ZŠ</t>
    </r>
  </si>
  <si>
    <r>
      <rPr>
        <b/>
        <sz val="11"/>
        <color theme="1"/>
        <rFont val="Calibri"/>
        <family val="2"/>
        <charset val="238"/>
        <scheme val="minor"/>
      </rPr>
      <t>aitec offline</t>
    </r>
    <r>
      <rPr>
        <sz val="11"/>
        <color theme="1"/>
        <rFont val="Calibri"/>
        <family val="2"/>
        <charset val="238"/>
        <scheme val="minor"/>
      </rPr>
      <t xml:space="preserve"> k Matematike pre štvrtákov</t>
    </r>
  </si>
  <si>
    <r>
      <rPr>
        <b/>
        <sz val="11"/>
        <color theme="1"/>
        <rFont val="Calibri"/>
        <family val="2"/>
        <charset val="238"/>
        <scheme val="minor"/>
      </rPr>
      <t>aitec offline</t>
    </r>
    <r>
      <rPr>
        <sz val="11"/>
        <color theme="1"/>
        <rFont val="Calibri"/>
        <family val="2"/>
        <charset val="238"/>
        <scheme val="minor"/>
      </rPr>
      <t xml:space="preserve"> k Prírodovede pre štvrtákov</t>
    </r>
  </si>
  <si>
    <r>
      <rPr>
        <b/>
        <sz val="11"/>
        <color theme="1"/>
        <rFont val="Calibri"/>
        <family val="2"/>
        <charset val="238"/>
        <scheme val="minor"/>
      </rPr>
      <t>aitec offline</t>
    </r>
    <r>
      <rPr>
        <sz val="11"/>
        <color theme="1"/>
        <rFont val="Calibri"/>
        <family val="2"/>
        <charset val="238"/>
        <scheme val="minor"/>
      </rPr>
      <t xml:space="preserve"> k Vlastivede pre štvrtákov</t>
    </r>
  </si>
  <si>
    <r>
      <rPr>
        <b/>
        <sz val="11"/>
        <color theme="1"/>
        <rFont val="Calibri"/>
        <family val="2"/>
        <charset val="238"/>
        <scheme val="minor"/>
      </rPr>
      <t>aitec offline</t>
    </r>
    <r>
      <rPr>
        <sz val="11"/>
        <color theme="1"/>
        <rFont val="Calibri"/>
        <family val="2"/>
        <charset val="238"/>
        <scheme val="minor"/>
      </rPr>
      <t xml:space="preserve"> k Vlastivede pre štvrtákov LITE</t>
    </r>
  </si>
  <si>
    <t xml:space="preserve"> +1, + séria tabúľ s číslami a číslicami</t>
  </si>
  <si>
    <r>
      <t xml:space="preserve">Číselko – nácvik písania čísel pre 1. ročník ZŠ  VJM – </t>
    </r>
    <r>
      <rPr>
        <b/>
        <sz val="11"/>
        <color theme="1"/>
        <rFont val="Calibri"/>
        <family val="2"/>
        <charset val="238"/>
        <scheme val="minor"/>
      </rPr>
      <t>Novinka</t>
    </r>
  </si>
  <si>
    <r>
      <t xml:space="preserve">Matematika pre druhákov – SADA (PZ 1., 2. časť) VJM – </t>
    </r>
    <r>
      <rPr>
        <b/>
        <sz val="11"/>
        <color theme="1"/>
        <rFont val="Calibri"/>
        <family val="2"/>
        <charset val="238"/>
        <scheme val="minor"/>
      </rPr>
      <t>Novinka</t>
    </r>
  </si>
  <si>
    <r>
      <t xml:space="preserve">Matematika pre druhákov – učebnica VJM – </t>
    </r>
    <r>
      <rPr>
        <b/>
        <sz val="11"/>
        <color theme="1"/>
        <rFont val="Calibri"/>
        <family val="2"/>
        <charset val="238"/>
        <scheme val="minor"/>
      </rPr>
      <t>Novinka</t>
    </r>
  </si>
  <si>
    <r>
      <t>Matematika pre druhákov – pracovný zošit 1. časť VJM –</t>
    </r>
    <r>
      <rPr>
        <b/>
        <sz val="11"/>
        <color theme="1"/>
        <rFont val="Calibri"/>
        <family val="2"/>
        <charset val="238"/>
        <scheme val="minor"/>
      </rPr>
      <t xml:space="preserve"> Novinka</t>
    </r>
  </si>
  <si>
    <r>
      <t xml:space="preserve">Matematika pre druhákov – pracovný zošit 2. časť VJM – </t>
    </r>
    <r>
      <rPr>
        <b/>
        <sz val="11"/>
        <color theme="1"/>
        <rFont val="Calibri"/>
        <family val="2"/>
        <charset val="238"/>
        <scheme val="minor"/>
      </rPr>
      <t>Novinka</t>
    </r>
    <r>
      <rPr>
        <sz val="11"/>
        <color theme="1"/>
        <rFont val="Calibri"/>
        <family val="2"/>
        <charset val="238"/>
        <scheme val="minor"/>
      </rPr>
      <t xml:space="preserve"> </t>
    </r>
  </si>
  <si>
    <t xml:space="preserve">Prvouka pre 2. ročník ZŠ – pracovná učebnica LITE </t>
  </si>
  <si>
    <r>
      <t xml:space="preserve"> +1, + hudobné CD k pracovnému zošitu  </t>
    </r>
    <r>
      <rPr>
        <b/>
        <sz val="11"/>
        <color theme="1"/>
        <rFont val="Calibri"/>
        <family val="2"/>
        <charset val="238"/>
        <scheme val="minor"/>
      </rPr>
      <t>zdarma</t>
    </r>
  </si>
  <si>
    <r>
      <rPr>
        <b/>
        <sz val="11"/>
        <color theme="1"/>
        <rFont val="Calibri"/>
        <family val="2"/>
        <charset val="238"/>
        <scheme val="minor"/>
      </rPr>
      <t>NA STIAHNUTIE aitec offline</t>
    </r>
    <r>
      <rPr>
        <sz val="11"/>
        <color theme="1"/>
        <rFont val="Calibri"/>
        <family val="2"/>
        <charset val="238"/>
        <scheme val="minor"/>
      </rPr>
      <t xml:space="preserve"> k Vlastivede pre čtvrtákov LITE</t>
    </r>
  </si>
  <si>
    <r>
      <rPr>
        <b/>
        <sz val="11"/>
        <color theme="1"/>
        <rFont val="Calibri"/>
        <family val="2"/>
        <charset val="238"/>
        <scheme val="minor"/>
      </rPr>
      <t>NA STIAHNUTIE aitec offline</t>
    </r>
    <r>
      <rPr>
        <sz val="11"/>
        <color theme="1"/>
        <rFont val="Calibri"/>
        <family val="2"/>
        <charset val="238"/>
        <scheme val="minor"/>
      </rPr>
      <t xml:space="preserve"> k Matematike pre štvrtákov</t>
    </r>
  </si>
  <si>
    <r>
      <t xml:space="preserve">NA STIAHNUTIE aitec offline </t>
    </r>
    <r>
      <rPr>
        <sz val="11"/>
        <color theme="1"/>
        <rFont val="Calibri"/>
        <family val="2"/>
        <charset val="238"/>
        <scheme val="minor"/>
      </rPr>
      <t>k Slovenskému jazyku pre 4. ročník ZŠ</t>
    </r>
  </si>
  <si>
    <r>
      <t xml:space="preserve">NA STIAHNUTIE aitec offline </t>
    </r>
    <r>
      <rPr>
        <sz val="11"/>
        <color theme="1"/>
        <rFont val="Calibri"/>
        <family val="2"/>
        <charset val="238"/>
        <scheme val="minor"/>
      </rPr>
      <t>k Vlastivede pre tretiakov</t>
    </r>
  </si>
  <si>
    <r>
      <t xml:space="preserve">NA STIAHNUTIE aitec offline </t>
    </r>
    <r>
      <rPr>
        <sz val="11"/>
        <color theme="1"/>
        <rFont val="Calibri"/>
        <family val="2"/>
        <charset val="238"/>
        <scheme val="minor"/>
      </rPr>
      <t>k Prírodovede pre tretiakov</t>
    </r>
  </si>
  <si>
    <r>
      <t xml:space="preserve">NA STIAHNUTIE aitec offline </t>
    </r>
    <r>
      <rPr>
        <sz val="11"/>
        <color theme="1"/>
        <rFont val="Calibri"/>
        <family val="2"/>
        <charset val="238"/>
        <scheme val="minor"/>
      </rPr>
      <t>k Matematike pre tretiakov</t>
    </r>
  </si>
  <si>
    <r>
      <rPr>
        <b/>
        <sz val="11"/>
        <color theme="1"/>
        <rFont val="Calibri"/>
        <family val="2"/>
        <charset val="238"/>
        <scheme val="minor"/>
      </rPr>
      <t>NA STIAHNUTIE aitec offline</t>
    </r>
    <r>
      <rPr>
        <sz val="11"/>
        <color theme="1"/>
        <rFont val="Calibri"/>
        <family val="2"/>
        <charset val="238"/>
        <scheme val="minor"/>
      </rPr>
      <t xml:space="preserve"> k Prvouke pre druhákov LITE</t>
    </r>
  </si>
  <si>
    <r>
      <t xml:space="preserve">NA STIAHNUTIE aitec offline </t>
    </r>
    <r>
      <rPr>
        <sz val="11"/>
        <color theme="1"/>
        <rFont val="Calibri"/>
        <family val="2"/>
        <charset val="238"/>
        <scheme val="minor"/>
      </rPr>
      <t>k Prvouke pre druhákov</t>
    </r>
  </si>
  <si>
    <r>
      <t xml:space="preserve">NA STIAHNUTIE aitec offline </t>
    </r>
    <r>
      <rPr>
        <sz val="11"/>
        <color theme="1"/>
        <rFont val="Calibri"/>
        <family val="2"/>
        <charset val="238"/>
        <scheme val="minor"/>
      </rPr>
      <t>k Matematike pre druhákov</t>
    </r>
  </si>
  <si>
    <r>
      <rPr>
        <b/>
        <sz val="11"/>
        <color theme="1"/>
        <rFont val="Calibri"/>
        <family val="2"/>
        <charset val="238"/>
        <scheme val="minor"/>
      </rPr>
      <t>NA STIAHNUTIE aitec offline</t>
    </r>
    <r>
      <rPr>
        <sz val="11"/>
        <color theme="1"/>
        <rFont val="Calibri"/>
        <family val="2"/>
        <charset val="238"/>
        <scheme val="minor"/>
      </rPr>
      <t xml:space="preserve"> k Prvouke pre prvákov LITE</t>
    </r>
  </si>
  <si>
    <r>
      <t xml:space="preserve">NA STIAHNUTIE aitec offline </t>
    </r>
    <r>
      <rPr>
        <sz val="11"/>
        <color theme="1"/>
        <rFont val="Calibri"/>
        <family val="2"/>
        <charset val="238"/>
        <scheme val="minor"/>
      </rPr>
      <t>k Prvouke pre 1. ročník ZŠ</t>
    </r>
  </si>
  <si>
    <r>
      <t xml:space="preserve">NA STIAHNUTIE aitec offline </t>
    </r>
    <r>
      <rPr>
        <sz val="11"/>
        <color theme="1"/>
        <rFont val="Calibri"/>
        <family val="2"/>
        <charset val="238"/>
        <scheme val="minor"/>
      </rPr>
      <t>k Matematike pre prvákov</t>
    </r>
  </si>
  <si>
    <r>
      <t xml:space="preserve">NA STIAHNUTIE aitec offline </t>
    </r>
    <r>
      <rPr>
        <sz val="11"/>
        <color theme="1"/>
        <rFont val="Calibri"/>
        <family val="2"/>
        <charset val="238"/>
        <scheme val="minor"/>
      </rPr>
      <t>k Šlabikáru LIPKA</t>
    </r>
  </si>
  <si>
    <r>
      <t xml:space="preserve">NA STIAHNUTIE aitec offline </t>
    </r>
    <r>
      <rPr>
        <sz val="11"/>
        <color theme="1"/>
        <rFont val="Calibri"/>
        <family val="2"/>
        <charset val="238"/>
        <scheme val="minor"/>
      </rPr>
      <t>k HUPSOVMU šlabikáru</t>
    </r>
  </si>
  <si>
    <r>
      <rPr>
        <b/>
        <sz val="11"/>
        <color theme="1"/>
        <rFont val="Calibri"/>
        <family val="2"/>
        <charset val="238"/>
        <scheme val="minor"/>
      </rPr>
      <t>NA STIAHNUTIE aitec offline</t>
    </r>
    <r>
      <rPr>
        <sz val="11"/>
        <color theme="1"/>
        <rFont val="Calibri"/>
        <family val="2"/>
        <charset val="238"/>
        <scheme val="minor"/>
      </rPr>
      <t xml:space="preserve"> k Prírodovede pre štvrtákov</t>
    </r>
  </si>
  <si>
    <r>
      <rPr>
        <b/>
        <sz val="11"/>
        <color theme="1"/>
        <rFont val="Calibri"/>
        <family val="2"/>
        <charset val="238"/>
        <scheme val="minor"/>
      </rPr>
      <t>NA STIAHNUTIE aitec offline</t>
    </r>
    <r>
      <rPr>
        <sz val="11"/>
        <color theme="1"/>
        <rFont val="Calibri"/>
        <family val="2"/>
        <charset val="238"/>
        <scheme val="minor"/>
      </rPr>
      <t xml:space="preserve"> k Vlastivede pre štvrtákov</t>
    </r>
  </si>
  <si>
    <t>Čítanka pre tretiakov – učebnica</t>
  </si>
  <si>
    <t>Pracovný zošit k učebnici Čítanka pre tretiakov</t>
  </si>
  <si>
    <t xml:space="preserve"> +1, + maňuška HUPS, nápovedné tabule HUPS</t>
  </si>
  <si>
    <t xml:space="preserve"> +1, + maňuška Včielka, nápovedné tabule LIPKA
</t>
  </si>
  <si>
    <t>Dig.produkt</t>
  </si>
  <si>
    <t>Slovenský jazyk pre 2. ročník ZŠ – SÚBOR (PU 1., 2. časť s prílohou BZ)</t>
  </si>
  <si>
    <t>Slovenský jazyk pre 2. ročník ZŠ – PU, 1. časť s prílohou BZ</t>
  </si>
  <si>
    <t>Slovenský jazyk pre 2. ročník ZŠ – PU, 2. časť s prílohou BZ</t>
  </si>
  <si>
    <t xml:space="preserve">Slovenský jazyk pre 3. ročník ZŠ – SÚBOR (PU 1., 2. časť s prílohou BZ) </t>
  </si>
  <si>
    <t>Slovenský jazyk pre 3. ročník ZŠ – PU, 1. časť s prílohou BZ</t>
  </si>
  <si>
    <t>Slovenský jazyk pre 3. ročník ZŠ – PU, 2. časť s prílohou BZ</t>
  </si>
  <si>
    <t xml:space="preserve">Pracovný zošit k učebnici Čítanka pre 2. roč. ZŠ </t>
  </si>
  <si>
    <t xml:space="preserve">Slovenský jazyk pre 2. ročník ZŠ – SÚBOR (učebnica, PZ) </t>
  </si>
  <si>
    <t>Čítanka pre 2. ročník ZŠ – SÚBOR (učebnica, PZ)</t>
  </si>
  <si>
    <t>Slovenský jazyk pre 3. ročník ZŠ – SÚBOR (učebnica, PZ)</t>
  </si>
  <si>
    <t>Slovenský jazyk pre 4. ročník ZŠ – SÚBOR (učebnica, PZ)</t>
  </si>
  <si>
    <t xml:space="preserve">Čítanka pre tretiakov – SÚBOR (učebnica, PZ) </t>
  </si>
  <si>
    <t>na CD nosiči</t>
  </si>
  <si>
    <t xml:space="preserve"> +1, + e-učebnica k Matematike pre 1. ročník ZŠ </t>
  </si>
  <si>
    <t xml:space="preserve"> +1, + e-učebnica k Matematike  pre 1. ročník ZŠ </t>
  </si>
  <si>
    <t xml:space="preserve"> +1, + e-učebnica k Matematike pre 2.ročník ZŠ </t>
  </si>
  <si>
    <r>
      <t xml:space="preserve"> +1, + hudobné CD k pracovnému zošitu 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</si>
  <si>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r>
      <t xml:space="preserve">Vydavateľstvo AITEC, s. r. o. je </t>
    </r>
    <r>
      <rPr>
        <b/>
        <sz val="11"/>
        <color theme="1"/>
        <rFont val="Calibri"/>
        <family val="2"/>
        <charset val="238"/>
        <scheme val="minor"/>
      </rPr>
      <t>oprávnený a kvalifikovaný dodávateľ pre účely obstarávania edukačných publikácií na školský rok 2022/2023</t>
    </r>
    <r>
      <rPr>
        <sz val="11"/>
        <color theme="1"/>
        <rFont val="Calibri"/>
        <family val="2"/>
        <charset val="238"/>
        <scheme val="minor"/>
      </rPr>
      <t>,</t>
    </r>
    <r>
      <rPr>
        <b/>
        <sz val="11"/>
        <color theme="1"/>
        <rFont val="Calibri"/>
        <family val="2"/>
        <charset val="238"/>
        <scheme val="minor"/>
      </rPr>
      <t xml:space="preserve"> má platné všetky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zákonom požadované registrácie pre účasť vo VO</t>
    </r>
    <r>
      <rPr>
        <sz val="11"/>
        <color theme="1"/>
        <rFont val="Calibri"/>
        <family val="2"/>
        <charset val="238"/>
        <scheme val="minor"/>
      </rPr>
      <t xml:space="preserve">: zápis v Registri ÚVO: </t>
    </r>
    <r>
      <rPr>
        <b/>
        <sz val="11"/>
        <color theme="1"/>
        <rFont val="Calibri"/>
        <family val="2"/>
        <charset val="238"/>
        <scheme val="minor"/>
      </rPr>
      <t>2019/12-PO_D2041</t>
    </r>
    <r>
      <rPr>
        <sz val="11"/>
        <color theme="1"/>
        <rFont val="Calibri"/>
        <family val="2"/>
        <charset val="238"/>
        <scheme val="minor"/>
      </rPr>
      <t>, zápis v Registri PVS:</t>
    </r>
    <r>
      <rPr>
        <b/>
        <sz val="11"/>
        <color theme="1"/>
        <rFont val="Calibri"/>
        <family val="2"/>
        <charset val="238"/>
        <scheme val="minor"/>
      </rPr>
      <t xml:space="preserve"> 9166</t>
    </r>
    <r>
      <rPr>
        <sz val="11"/>
        <color theme="1"/>
        <rFont val="Calibri"/>
        <family val="2"/>
        <charset val="238"/>
        <scheme val="minor"/>
      </rPr>
      <t xml:space="preserve">. 
Tituly z ponuky Vydavateľstva AITEC spĺňajú požadované kritériá kvality – </t>
    </r>
    <r>
      <rPr>
        <b/>
        <sz val="11"/>
        <color theme="1"/>
        <rFont val="Calibri"/>
        <family val="2"/>
        <charset val="238"/>
        <scheme val="minor"/>
      </rPr>
      <t xml:space="preserve">majú platné schvaľovacie/odporúčacie doložky MŠVVaŠ SR </t>
    </r>
    <r>
      <rPr>
        <sz val="11"/>
        <color theme="1"/>
        <rFont val="Calibri"/>
        <family val="2"/>
        <charset val="238"/>
        <scheme val="minor"/>
      </rPr>
      <t>a certifikát</t>
    </r>
    <r>
      <rPr>
        <b/>
        <sz val="11"/>
        <color theme="1"/>
        <rFont val="Calibri"/>
        <family val="2"/>
        <charset val="238"/>
        <scheme val="minor"/>
      </rPr>
      <t xml:space="preserve"> interného manažmentu kvality programu „Obsah rozhoduje“</t>
    </r>
    <r>
      <rPr>
        <sz val="11"/>
        <color theme="1"/>
        <rFont val="Calibri"/>
        <family val="2"/>
        <charset val="238"/>
        <scheme val="minor"/>
      </rPr>
      <t>, čím spĺňajú požiadavku primeranej kvality pre rozhodovanie o výbere možného titulu.</t>
    </r>
  </si>
  <si>
    <t>Ponuková zostava titulov a ceny aktuálne k</t>
  </si>
  <si>
    <t>Na sadu Spievanky – Vybranky (hudobné CD s pracovným zošitom) pre 3. a 4. ročník ZŠ a na všetky aitec offline (na CD nosiči) + NA STIAHNUTIE aitec offline (Digitálny produkt) sa vzťahuje 20% sazdba DPH !</t>
  </si>
  <si>
    <r>
      <t xml:space="preserve">BONUSOVÝ PROGRAM 
</t>
    </r>
    <r>
      <rPr>
        <sz val="8"/>
        <color theme="0"/>
        <rFont val="Calibri"/>
        <family val="2"/>
        <charset val="238"/>
        <scheme val="minor"/>
      </rPr>
      <t>podrobné informácie na www.aitec.sk</t>
    </r>
  </si>
  <si>
    <r>
      <t xml:space="preserve">aitec offline </t>
    </r>
    <r>
      <rPr>
        <sz val="11"/>
        <color theme="1"/>
        <rFont val="Calibri"/>
        <family val="2"/>
        <charset val="238"/>
        <scheme val="minor"/>
      </rPr>
      <t>k Slovneskému jazyku pre 2. ročník ZŠ</t>
    </r>
  </si>
  <si>
    <r>
      <t xml:space="preserve">aitec offline </t>
    </r>
    <r>
      <rPr>
        <sz val="11"/>
        <color theme="1"/>
        <rFont val="Calibri"/>
        <family val="2"/>
        <charset val="238"/>
        <scheme val="minor"/>
      </rPr>
      <t>k Slovneskému jazyku pre 2. ročník ZŠ (Titková a kol.)</t>
    </r>
  </si>
  <si>
    <r>
      <t xml:space="preserve">NA STIAHNUTIE aitec offline </t>
    </r>
    <r>
      <rPr>
        <sz val="11"/>
        <color theme="1"/>
        <rFont val="Calibri"/>
        <family val="2"/>
        <charset val="238"/>
        <scheme val="minor"/>
      </rPr>
      <t>k Slovneskému jazyku pre 2. ročník ZŠ
 (Titková a kol.)</t>
    </r>
  </si>
  <si>
    <r>
      <t xml:space="preserve">NA STIAHNUTIE aitec offline </t>
    </r>
    <r>
      <rPr>
        <sz val="11"/>
        <color theme="1"/>
        <rFont val="Calibri"/>
        <family val="2"/>
        <charset val="238"/>
        <scheme val="minor"/>
      </rPr>
      <t>k Slovenskému jazyku pre 2. ročník ZŠ</t>
    </r>
  </si>
  <si>
    <r>
      <t xml:space="preserve">aitec offline </t>
    </r>
    <r>
      <rPr>
        <sz val="11"/>
        <color theme="1"/>
        <rFont val="Calibri"/>
        <family val="2"/>
        <charset val="238"/>
        <scheme val="minor"/>
      </rPr>
      <t>k Slovenskému jazyku pre 3. ročník ZŠ</t>
    </r>
  </si>
  <si>
    <r>
      <t xml:space="preserve">NA STIAHNUTIE aitec offline </t>
    </r>
    <r>
      <rPr>
        <sz val="11"/>
        <color theme="1"/>
        <rFont val="Calibri"/>
        <family val="2"/>
        <charset val="238"/>
        <scheme val="minor"/>
      </rPr>
      <t>k Slovenskému jazyku pre 3. ročník ZŠ</t>
    </r>
  </si>
  <si>
    <t>Titková, Moravčíková, Bulejová, Kulichová</t>
  </si>
  <si>
    <t>Balík</t>
  </si>
  <si>
    <r>
      <rPr>
        <b/>
        <sz val="11"/>
        <color theme="1"/>
        <rFont val="Calibri"/>
        <family val="2"/>
        <charset val="238"/>
        <scheme val="minor"/>
      </rPr>
      <t xml:space="preserve">BALÍK 1 HUPS 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sz val="8"/>
        <color theme="1"/>
        <rFont val="Calibri"/>
        <family val="2"/>
        <charset val="238"/>
        <scheme val="minor"/>
      </rPr>
      <t>HUPSOV šlabikár 1., 2. časť, PZ,  Matematika pre prvákov 1., 2. časť, 
Zbierka úloh z matematiky pre prvákov, Číselko</t>
    </r>
  </si>
  <si>
    <r>
      <rPr>
        <b/>
        <sz val="11"/>
        <color theme="1"/>
        <rFont val="Calibri"/>
        <family val="2"/>
        <charset val="238"/>
        <scheme val="minor"/>
      </rPr>
      <t>BALÍK 1 LIPKA</t>
    </r>
    <r>
      <rPr>
        <sz val="8"/>
        <color theme="1"/>
        <rFont val="Calibri"/>
        <family val="2"/>
        <charset val="238"/>
        <scheme val="minor"/>
      </rPr>
      <t xml:space="preserve">
šlabikár LIPKA® 1., 2. časť, čítanka, Matematika pre prvákov 1., 2. časť, 
Zbierka úloh z matematiky pre prvákov, Číselko</t>
    </r>
  </si>
  <si>
    <r>
      <rPr>
        <b/>
        <sz val="11"/>
        <color theme="1"/>
        <rFont val="Calibri"/>
        <family val="2"/>
        <charset val="238"/>
        <scheme val="minor"/>
      </rPr>
      <t xml:space="preserve">BALÍK 1B 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sz val="8"/>
        <color theme="1"/>
        <rFont val="Calibri"/>
        <family val="2"/>
        <charset val="238"/>
        <scheme val="minor"/>
      </rPr>
      <t>Matematika pre prvákov 1., 2. časť, Zbierka úloh z matematiky pre prvákov, Číselko,
Prvouka pre prvákov LITE</t>
    </r>
  </si>
  <si>
    <r>
      <rPr>
        <b/>
        <sz val="11"/>
        <color theme="1"/>
        <rFont val="Calibri"/>
        <family val="2"/>
        <charset val="238"/>
        <scheme val="minor"/>
      </rPr>
      <t xml:space="preserve">BALÍK 2A </t>
    </r>
    <r>
      <rPr>
        <sz val="8"/>
        <color theme="1"/>
        <rFont val="Calibri"/>
        <family val="2"/>
        <charset val="238"/>
        <scheme val="minor"/>
      </rPr>
      <t xml:space="preserve"> 
Slovenský jazyk pre 2. roč. ZŠ - PZ, Čítanka pre 2. roč. ZŠ - PZ, 
Zbierka úloh z matematiky pre druhákov</t>
    </r>
  </si>
  <si>
    <r>
      <t xml:space="preserve">BALÍK 3A 
</t>
    </r>
    <r>
      <rPr>
        <sz val="8"/>
        <color theme="1"/>
        <rFont val="Calibri"/>
        <family val="2"/>
        <charset val="238"/>
        <scheme val="minor"/>
      </rPr>
      <t>Slovenský jazyk pre 3. roč. ZŠ - PZ, Spievanky - Vybranky pre 3. a 4. roč. ZŠ - PZ, 
Zbierka úloh z matematiky pre tretiakov</t>
    </r>
  </si>
  <si>
    <r>
      <t xml:space="preserve">BALÍK 3B
</t>
    </r>
    <r>
      <rPr>
        <sz val="8"/>
        <color theme="1"/>
        <rFont val="Calibri"/>
        <family val="2"/>
        <charset val="238"/>
        <scheme val="minor"/>
      </rPr>
      <t xml:space="preserve"> Slovenský jazyk pre 3. roč. ZŠ - PZ, Písanie a slohové cvičenia pre 3. roč. ZŠ - súbor, 
 Kamil Knihomil – Čitateľský denník pre 3. roč.  ZŠ, Spievanky - Vybranky pre 3. a 4. roč. ZŠ - PZ
</t>
    </r>
  </si>
  <si>
    <r>
      <rPr>
        <b/>
        <sz val="11"/>
        <color theme="1"/>
        <rFont val="Calibri"/>
        <family val="2"/>
        <charset val="238"/>
        <scheme val="minor"/>
      </rPr>
      <t xml:space="preserve">BALÍK 4A 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sz val="8"/>
        <color theme="1"/>
        <rFont val="Calibri"/>
        <family val="2"/>
        <charset val="238"/>
        <scheme val="minor"/>
      </rPr>
      <t xml:space="preserve">Slovenský jazyk pre 4. roč. ZŠ - PZ, Čítanka pre 4. roč.  ZŠ – PZ, 
Zbierka úloh z matematiky pre štvrtákov </t>
    </r>
  </si>
  <si>
    <r>
      <rPr>
        <b/>
        <sz val="11"/>
        <color theme="1"/>
        <rFont val="Calibri"/>
        <family val="2"/>
        <charset val="238"/>
        <scheme val="minor"/>
      </rPr>
      <t>BALÍK 2</t>
    </r>
    <r>
      <rPr>
        <sz val="11"/>
        <color theme="1"/>
        <rFont val="Calibri"/>
        <family val="2"/>
        <charset val="238"/>
        <scheme val="minor"/>
      </rPr>
      <t xml:space="preserve">B
</t>
    </r>
    <r>
      <rPr>
        <sz val="8"/>
        <color theme="1"/>
        <rFont val="Calibri"/>
        <family val="2"/>
        <charset val="238"/>
        <scheme val="minor"/>
      </rPr>
      <t xml:space="preserve"> Slovenský jazyk pre 2. roč. ZŠ - PZ, Čítanka pre 2. roč. ZŠ - PZ, 
 Písanie a slohové cvičenia pre 2. roč. ZŠ - súbor, Eliška Knižka - Čitateľský denník pre 2. roč. ZŠ</t>
    </r>
  </si>
  <si>
    <r>
      <rPr>
        <b/>
        <sz val="11"/>
        <color theme="1"/>
        <rFont val="Calibri"/>
        <family val="2"/>
        <charset val="238"/>
        <scheme val="minor"/>
      </rPr>
      <t xml:space="preserve">BALÍK 4B
</t>
    </r>
    <r>
      <rPr>
        <sz val="8"/>
        <color theme="1"/>
        <rFont val="Calibri"/>
        <family val="2"/>
        <charset val="238"/>
        <scheme val="minor"/>
      </rPr>
      <t>Slovenský jazyk pre 4. roč. ZŠ - PZ, Čítanka pre 4. roč.  ZŠ – PZ</t>
    </r>
    <r>
      <rPr>
        <sz val="11"/>
        <color theme="1"/>
        <rFont val="Calibri"/>
        <family val="2"/>
        <charset val="238"/>
        <scheme val="minor"/>
      </rPr>
      <t xml:space="preserve">,
</t>
    </r>
    <r>
      <rPr>
        <sz val="8"/>
        <color theme="1"/>
        <rFont val="Calibri"/>
        <family val="2"/>
        <charset val="238"/>
        <scheme val="minor"/>
      </rPr>
      <t>Písanie a slohové cvičenia pre 4. roč. ZŠ - súbor, Zita Rýmová - Čitateľský denník pre 4. roč. ZŠ</t>
    </r>
  </si>
  <si>
    <r>
      <rPr>
        <b/>
        <sz val="11"/>
        <color theme="1"/>
        <rFont val="Calibri"/>
        <family val="2"/>
        <charset val="238"/>
        <scheme val="minor"/>
      </rPr>
      <t xml:space="preserve">BALÍK 1A
</t>
    </r>
    <r>
      <rPr>
        <sz val="8"/>
        <color theme="1"/>
        <rFont val="Calibri"/>
        <family val="2"/>
        <charset val="238"/>
        <scheme val="minor"/>
      </rPr>
      <t>Matematika pre prvákov 1., 2. časť, Zbierka úloh z matematiky pre prvákov, Číselko,
Prvouka pre 1. roč. ZŠ</t>
    </r>
  </si>
  <si>
    <t>PONUKOVÝ LIST VYDAVATEĽSTVA AITEC 2022 ZA BEŽNÉ CENY</t>
  </si>
  <si>
    <t>AITEC - tituly za bežné ceny hradené z príspevku pre školy zo ŠR na školský rok 2022/2023</t>
  </si>
  <si>
    <t>Bežná cena v € bez DPH</t>
  </si>
  <si>
    <t>Bežná cena v € s DPH</t>
  </si>
  <si>
    <r>
      <t xml:space="preserve">BEŽNÁ SPOLU  cena 
v </t>
    </r>
    <r>
      <rPr>
        <b/>
        <sz val="11"/>
        <color theme="0"/>
        <rFont val="Calibri"/>
        <family val="2"/>
        <charset val="238"/>
      </rPr>
      <t>€</t>
    </r>
    <r>
      <rPr>
        <b/>
        <sz val="11"/>
        <color theme="0"/>
        <rFont val="Calibri"/>
        <family val="2"/>
        <charset val="238"/>
        <scheme val="minor"/>
      </rPr>
      <t xml:space="preserve"> bez DPH</t>
    </r>
  </si>
  <si>
    <t>BEŽNÁ SPOLU cena 
v € s DPH</t>
  </si>
  <si>
    <r>
      <t xml:space="preserve">možnosť zákupenia aj za </t>
    </r>
    <r>
      <rPr>
        <b/>
        <sz val="11"/>
        <color theme="1"/>
        <rFont val="Calibri"/>
        <family val="2"/>
        <charset val="238"/>
        <scheme val="minor"/>
      </rPr>
      <t>zvýhodnenú cenu 16,20,- € s DPH</t>
    </r>
    <r>
      <rPr>
        <sz val="11"/>
        <color theme="1"/>
        <rFont val="Calibri"/>
        <family val="2"/>
        <charset val="238"/>
        <scheme val="minor"/>
      </rPr>
      <t xml:space="preserve"> 
viac informácií nájdete pri objednávke na </t>
    </r>
    <r>
      <rPr>
        <b/>
        <sz val="11"/>
        <color theme="1"/>
        <rFont val="Calibri"/>
        <family val="2"/>
        <charset val="238"/>
        <scheme val="minor"/>
      </rPr>
      <t>www.aitec.sk</t>
    </r>
  </si>
  <si>
    <r>
      <t xml:space="preserve"> </t>
    </r>
    <r>
      <rPr>
        <b/>
        <sz val="11"/>
        <color theme="1"/>
        <rFont val="Calibri"/>
        <family val="2"/>
        <charset val="238"/>
        <scheme val="minor"/>
      </rPr>
      <t>+1</t>
    </r>
    <r>
      <rPr>
        <sz val="11"/>
        <color theme="1"/>
        <rFont val="Calibri"/>
        <family val="2"/>
        <charset val="238"/>
        <scheme val="minor"/>
      </rPr>
      <t>,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 xml:space="preserve">+ maňuška HUPS, nápovedné tabule HUPS, 
</t>
    </r>
    <r>
      <rPr>
        <b/>
        <sz val="11"/>
        <color theme="1"/>
        <rFont val="Calibri"/>
        <family val="2"/>
        <charset val="238"/>
        <scheme val="minor"/>
      </rPr>
      <t xml:space="preserve"> + možnosť zakúpenia 2 x aitec offline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 xml:space="preserve">za zvýhodnenú cenu 16,20,- € s DPH </t>
    </r>
  </si>
  <si>
    <r>
      <t xml:space="preserve"> </t>
    </r>
    <r>
      <rPr>
        <b/>
        <sz val="11"/>
        <color theme="1"/>
        <rFont val="Calibri"/>
        <family val="2"/>
        <charset val="238"/>
        <scheme val="minor"/>
      </rPr>
      <t>+1</t>
    </r>
    <r>
      <rPr>
        <sz val="11"/>
        <color theme="1"/>
        <rFont val="Calibri"/>
        <family val="2"/>
        <charset val="238"/>
        <scheme val="minor"/>
      </rPr>
      <t>,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 xml:space="preserve">+ maňuška Včielka, nápovedné tabule LIPKA®, 
</t>
    </r>
    <r>
      <rPr>
        <b/>
        <sz val="11"/>
        <color theme="1"/>
        <rFont val="Calibri"/>
        <family val="2"/>
        <charset val="238"/>
        <scheme val="minor"/>
      </rPr>
      <t xml:space="preserve"> + možnosť zakúpenia 2 x aitec offline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za zvýhodnenú cenu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 xml:space="preserve">16,20,- € s DPH </t>
    </r>
  </si>
  <si>
    <r>
      <t xml:space="preserve"> </t>
    </r>
    <r>
      <rPr>
        <b/>
        <sz val="11"/>
        <color theme="1"/>
        <rFont val="Calibri"/>
        <family val="2"/>
        <charset val="238"/>
        <scheme val="minor"/>
      </rPr>
      <t>+1</t>
    </r>
    <r>
      <rPr>
        <sz val="11"/>
        <color theme="1"/>
        <rFont val="Calibri"/>
        <family val="2"/>
        <charset val="238"/>
        <scheme val="minor"/>
      </rPr>
      <t xml:space="preserve">, + séria tabúl s číslami, 
</t>
    </r>
    <r>
      <rPr>
        <b/>
        <sz val="11"/>
        <color theme="1"/>
        <rFont val="Calibri"/>
        <family val="2"/>
        <charset val="238"/>
        <scheme val="minor"/>
      </rPr>
      <t xml:space="preserve"> + možnosť zakúpenia 2 x aitec offline za zvýhodnenú cenu 16,20,- € s DPH </t>
    </r>
  </si>
  <si>
    <t xml:space="preserve"> +1
 + možnosť zakúpenia 1 x aitec offline za zvýhodnenú cenu 16,20,- € s DPH </t>
  </si>
  <si>
    <t xml:space="preserve"> +1  
 + hudobné CD k pracovnému zošitu  zdarma
 + možnosť zakúpenia 1 x aitec offline za zvýhodnenú cenu 16,20,- € s DPH </t>
  </si>
  <si>
    <t xml:space="preserve">pre obstarávanie edukačných publikácií z príspevku poskytnutého školám zo ŠR na školský rok 2022/2023 platný od 01.06.2022  
</t>
  </si>
  <si>
    <r>
      <t xml:space="preserve">VŠETKY OBJEDNÁVKY PRÍJMAME </t>
    </r>
    <r>
      <rPr>
        <b/>
        <sz val="12"/>
        <color theme="9" tint="-0.249977111117893"/>
        <rFont val="Calibri"/>
        <family val="2"/>
        <charset val="238"/>
        <scheme val="minor"/>
      </rPr>
      <t>VÝHRADNE ELEKTRONICKY</t>
    </r>
    <r>
      <rPr>
        <b/>
        <sz val="12"/>
        <color theme="1"/>
        <rFont val="Calibri"/>
        <family val="2"/>
        <charset val="238"/>
        <scheme val="minor"/>
      </rPr>
      <t xml:space="preserve"> CEZ NÁŠ ESHOP (internetové kníhkupectvo) NA </t>
    </r>
    <r>
      <rPr>
        <b/>
        <sz val="12"/>
        <color theme="9" tint="-0.249977111117893"/>
        <rFont val="Calibri"/>
        <family val="2"/>
        <charset val="238"/>
        <scheme val="minor"/>
      </rPr>
      <t xml:space="preserve">WWW.AITEC.SK </t>
    </r>
    <r>
      <rPr>
        <b/>
        <sz val="12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Tento ponukový list za bežné ceny je určený výhradne pre účely obstarávania edukačných publikácií z príspevku poskytnutého školám zo ŠR na školský rok 2022/2023.</t>
    </r>
    <r>
      <rPr>
        <b/>
        <sz val="12"/>
        <rFont val="Calibri"/>
        <family val="2"/>
        <charset val="238"/>
        <scheme val="minor"/>
      </rPr>
      <t xml:space="preserve"> 
Ponuka za bežné ceny je platná od 01.06.2022, pre mimoriadnú ekonomickú situáciu je vyhradená zmena cien aj počas tohto obdobia.
</t>
    </r>
    <r>
      <rPr>
        <sz val="12"/>
        <color theme="9" tint="-0.249977111117893"/>
        <rFont val="Calibri"/>
        <family val="2"/>
        <charset val="238"/>
        <scheme val="minor"/>
      </rPr>
      <t xml:space="preserve">
</t>
    </r>
  </si>
  <si>
    <t>Nosáľová, Hirková, Dienerová, Lacková, Agalarevová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</si>
</sst>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8"/>
      <color theme="0"/>
      <name val="Calibri"/>
      <family val="2"/>
      <charset val="238"/>
      <scheme val="minor"/>
    </font>
    <font>
      <b/>
      <sz val="11"/>
      <color theme="0"/>
      <name val="Calibri"/>
      <family val="2"/>
      <charset val="238"/>
    </font>
    <font>
      <b/>
      <sz val="18"/>
      <color theme="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26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2"/>
      <color theme="9" tint="-0.249977111117893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theme="9" tint="-0.249977111117893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b/>
      <sz val="14"/>
      <color theme="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gradientFill degree="90">
        <stop position="0">
          <color theme="9"/>
        </stop>
        <stop position="1">
          <color theme="9"/>
        </stop>
      </gradient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72">
    <xf numFmtId="0" fontId="0" fillId="0" borderId="0" xfId="0"/>
    <xf numFmtId="2" fontId="0" fillId="0" borderId="0" xfId="0" applyNumberFormat="1" applyFont="1" applyBorder="1" applyProtection="1"/>
    <xf numFmtId="2" fontId="1" fillId="0" borderId="0" xfId="0" applyNumberFormat="1" applyFont="1" applyBorder="1" applyProtection="1"/>
    <xf numFmtId="0" fontId="0" fillId="0" borderId="0" xfId="0" applyBorder="1" applyProtection="1"/>
    <xf numFmtId="2" fontId="0" fillId="0" borderId="0" xfId="0" applyNumberFormat="1" applyBorder="1" applyProtection="1"/>
    <xf numFmtId="0" fontId="0" fillId="0" borderId="0" xfId="0" applyProtection="1"/>
    <xf numFmtId="49" fontId="0" fillId="0" borderId="0" xfId="0" applyNumberFormat="1" applyBorder="1" applyProtection="1"/>
    <xf numFmtId="2" fontId="0" fillId="0" borderId="0" xfId="0" applyNumberFormat="1" applyFont="1" applyBorder="1" applyAlignment="1" applyProtection="1">
      <alignment vertical="top"/>
    </xf>
    <xf numFmtId="2" fontId="1" fillId="0" borderId="0" xfId="0" applyNumberFormat="1" applyFont="1" applyBorder="1" applyAlignment="1" applyProtection="1">
      <alignment vertical="top"/>
    </xf>
    <xf numFmtId="0" fontId="0" fillId="0" borderId="0" xfId="0" applyBorder="1" applyAlignment="1" applyProtection="1">
      <alignment vertical="top"/>
    </xf>
    <xf numFmtId="2" fontId="0" fillId="0" borderId="0" xfId="0" applyNumberFormat="1" applyBorder="1" applyAlignment="1" applyProtection="1">
      <alignment vertical="top"/>
    </xf>
    <xf numFmtId="2" fontId="0" fillId="0" borderId="0" xfId="0" applyNumberFormat="1" applyAlignment="1" applyProtection="1">
      <alignment vertical="top"/>
    </xf>
    <xf numFmtId="0" fontId="0" fillId="0" borderId="0" xfId="0" applyAlignment="1" applyProtection="1">
      <alignment vertical="top"/>
    </xf>
    <xf numFmtId="49" fontId="0" fillId="0" borderId="0" xfId="0" applyNumberFormat="1" applyBorder="1" applyAlignment="1" applyProtection="1">
      <alignment vertical="top"/>
    </xf>
    <xf numFmtId="0" fontId="1" fillId="0" borderId="0" xfId="0" applyFont="1" applyBorder="1" applyAlignment="1" applyProtection="1">
      <alignment vertical="top"/>
    </xf>
    <xf numFmtId="0" fontId="0" fillId="0" borderId="1" xfId="0" applyBorder="1" applyAlignment="1" applyProtection="1">
      <alignment vertical="top"/>
    </xf>
    <xf numFmtId="0" fontId="0" fillId="0" borderId="2" xfId="0" applyBorder="1" applyAlignment="1" applyProtection="1">
      <alignment vertical="top"/>
    </xf>
    <xf numFmtId="49" fontId="0" fillId="0" borderId="2" xfId="0" applyNumberFormat="1" applyBorder="1" applyAlignment="1" applyProtection="1">
      <alignment vertical="top"/>
    </xf>
    <xf numFmtId="0" fontId="2" fillId="4" borderId="0" xfId="0" applyFont="1" applyFill="1" applyBorder="1" applyAlignment="1" applyProtection="1">
      <alignment vertical="top"/>
    </xf>
    <xf numFmtId="0" fontId="2" fillId="4" borderId="0" xfId="0" applyFont="1" applyFill="1" applyBorder="1" applyAlignment="1" applyProtection="1">
      <alignment vertical="top" wrapText="1"/>
    </xf>
    <xf numFmtId="0" fontId="3" fillId="3" borderId="0" xfId="0" applyFont="1" applyFill="1" applyBorder="1" applyAlignment="1" applyProtection="1">
      <alignment vertical="top"/>
    </xf>
    <xf numFmtId="0" fontId="0" fillId="8" borderId="0" xfId="0" applyFill="1" applyBorder="1" applyAlignment="1" applyProtection="1">
      <alignment vertical="top"/>
      <protection locked="0"/>
    </xf>
    <xf numFmtId="2" fontId="17" fillId="0" borderId="0" xfId="0" applyNumberFormat="1" applyFont="1" applyBorder="1" applyAlignment="1" applyProtection="1">
      <alignment vertical="top"/>
    </xf>
    <xf numFmtId="2" fontId="0" fillId="0" borderId="2" xfId="0" applyNumberFormat="1" applyFont="1" applyBorder="1" applyAlignment="1" applyProtection="1">
      <alignment vertical="top"/>
    </xf>
    <xf numFmtId="2" fontId="1" fillId="0" borderId="2" xfId="0" applyNumberFormat="1" applyFont="1" applyBorder="1" applyAlignment="1" applyProtection="1">
      <alignment vertical="top"/>
    </xf>
    <xf numFmtId="2" fontId="18" fillId="6" borderId="6" xfId="0" applyNumberFormat="1" applyFont="1" applyFill="1" applyBorder="1" applyAlignment="1" applyProtection="1">
      <alignment vertical="top"/>
    </xf>
    <xf numFmtId="2" fontId="6" fillId="6" borderId="6" xfId="0" applyNumberFormat="1" applyFont="1" applyFill="1" applyBorder="1" applyAlignment="1" applyProtection="1">
      <alignment vertical="top"/>
    </xf>
    <xf numFmtId="0" fontId="0" fillId="0" borderId="0" xfId="0" applyAlignment="1">
      <alignment vertical="top"/>
    </xf>
    <xf numFmtId="2" fontId="0" fillId="9" borderId="0" xfId="0" applyNumberFormat="1" applyFont="1" applyFill="1" applyBorder="1" applyAlignment="1" applyProtection="1">
      <alignment vertical="top"/>
    </xf>
    <xf numFmtId="2" fontId="1" fillId="9" borderId="0" xfId="0" applyNumberFormat="1" applyFont="1" applyFill="1" applyBorder="1" applyAlignment="1" applyProtection="1">
      <alignment vertical="top"/>
    </xf>
    <xf numFmtId="0" fontId="0" fillId="0" borderId="0" xfId="0" applyAlignment="1">
      <alignment vertical="top" wrapText="1"/>
    </xf>
    <xf numFmtId="2" fontId="24" fillId="0" borderId="0" xfId="0" applyNumberFormat="1" applyFont="1" applyBorder="1" applyAlignment="1" applyProtection="1">
      <alignment vertical="top"/>
    </xf>
    <xf numFmtId="2" fontId="24" fillId="9" borderId="0" xfId="0" applyNumberFormat="1" applyFont="1" applyFill="1" applyBorder="1" applyAlignment="1" applyProtection="1">
      <alignment vertical="top"/>
    </xf>
    <xf numFmtId="2" fontId="25" fillId="0" borderId="0" xfId="0" applyNumberFormat="1" applyFont="1" applyBorder="1" applyAlignment="1" applyProtection="1">
      <alignment vertical="top"/>
    </xf>
    <xf numFmtId="0" fontId="0" fillId="0" borderId="7" xfId="0" applyBorder="1" applyAlignment="1">
      <alignment vertical="top"/>
    </xf>
    <xf numFmtId="49" fontId="0" fillId="0" borderId="8" xfId="0" applyNumberFormat="1" applyBorder="1" applyAlignment="1">
      <alignment vertical="top"/>
    </xf>
    <xf numFmtId="49" fontId="0" fillId="0" borderId="0" xfId="0" applyNumberFormat="1" applyAlignment="1">
      <alignment vertical="top" wrapText="1"/>
    </xf>
    <xf numFmtId="49" fontId="0" fillId="0" borderId="0" xfId="0" applyNumberFormat="1" applyAlignment="1">
      <alignment vertical="top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center" wrapText="1"/>
    </xf>
    <xf numFmtId="49" fontId="19" fillId="0" borderId="0" xfId="0" applyNumberFormat="1" applyFont="1" applyAlignment="1">
      <alignment vertical="top" wrapText="1"/>
    </xf>
    <xf numFmtId="0" fontId="0" fillId="0" borderId="0" xfId="0" applyAlignment="1">
      <alignment vertical="top" wrapText="1" shrinkToFit="1"/>
    </xf>
    <xf numFmtId="0" fontId="3" fillId="4" borderId="0" xfId="0" applyFont="1" applyFill="1" applyAlignment="1">
      <alignment horizontal="center" vertical="top" wrapText="1"/>
    </xf>
    <xf numFmtId="0" fontId="2" fillId="4" borderId="0" xfId="0" applyFont="1" applyFill="1" applyAlignment="1">
      <alignment horizontal="center" vertical="top" wrapText="1"/>
    </xf>
    <xf numFmtId="0" fontId="2" fillId="4" borderId="0" xfId="0" applyFont="1" applyFill="1" applyAlignment="1">
      <alignment vertical="top" wrapText="1"/>
    </xf>
    <xf numFmtId="2" fontId="26" fillId="0" borderId="0" xfId="0" applyNumberFormat="1" applyFont="1" applyBorder="1" applyAlignment="1" applyProtection="1">
      <alignment vertical="top"/>
    </xf>
    <xf numFmtId="0" fontId="19" fillId="0" borderId="0" xfId="0" applyFont="1" applyBorder="1" applyProtection="1"/>
    <xf numFmtId="0" fontId="27" fillId="5" borderId="0" xfId="0" applyFont="1" applyFill="1" applyAlignment="1"/>
    <xf numFmtId="2" fontId="28" fillId="5" borderId="0" xfId="0" applyNumberFormat="1" applyFont="1" applyFill="1" applyBorder="1" applyProtection="1"/>
    <xf numFmtId="2" fontId="19" fillId="5" borderId="0" xfId="0" applyNumberFormat="1" applyFont="1" applyFill="1" applyBorder="1" applyProtection="1"/>
    <xf numFmtId="14" fontId="8" fillId="2" borderId="9" xfId="0" applyNumberFormat="1" applyFont="1" applyFill="1" applyBorder="1" applyAlignment="1" applyProtection="1">
      <alignment vertical="top"/>
    </xf>
    <xf numFmtId="2" fontId="1" fillId="5" borderId="0" xfId="0" applyNumberFormat="1" applyFont="1" applyFill="1" applyBorder="1" applyProtection="1"/>
    <xf numFmtId="49" fontId="0" fillId="0" borderId="0" xfId="0" applyNumberFormat="1" applyAlignment="1">
      <alignment horizontal="center" vertical="top" wrapText="1"/>
    </xf>
    <xf numFmtId="0" fontId="0" fillId="0" borderId="0" xfId="0" applyAlignment="1" applyProtection="1">
      <alignment vertical="top" wrapText="1"/>
    </xf>
    <xf numFmtId="0" fontId="1" fillId="0" borderId="0" xfId="0" applyFont="1" applyAlignment="1">
      <alignment vertical="top" wrapText="1"/>
    </xf>
    <xf numFmtId="49" fontId="1" fillId="0" borderId="0" xfId="0" applyNumberFormat="1" applyFont="1" applyAlignment="1">
      <alignment vertical="top" wrapText="1"/>
    </xf>
    <xf numFmtId="0" fontId="8" fillId="2" borderId="4" xfId="0" applyFont="1" applyFill="1" applyBorder="1" applyAlignment="1" applyProtection="1">
      <alignment horizontal="left" vertical="top"/>
    </xf>
    <xf numFmtId="0" fontId="8" fillId="2" borderId="9" xfId="0" applyFont="1" applyFill="1" applyBorder="1" applyAlignment="1" applyProtection="1">
      <alignment horizontal="left" vertical="top"/>
    </xf>
    <xf numFmtId="0" fontId="6" fillId="7" borderId="4" xfId="1" applyFont="1" applyFill="1" applyBorder="1" applyAlignment="1" applyProtection="1">
      <alignment horizontal="center" vertical="center"/>
      <protection locked="0"/>
    </xf>
    <xf numFmtId="0" fontId="6" fillId="7" borderId="5" xfId="1" applyFont="1" applyFill="1" applyBorder="1" applyAlignment="1" applyProtection="1">
      <alignment horizontal="center" vertical="center"/>
      <protection locked="0"/>
    </xf>
    <xf numFmtId="0" fontId="0" fillId="0" borderId="6" xfId="0" applyBorder="1" applyAlignment="1">
      <alignment vertical="top"/>
    </xf>
    <xf numFmtId="0" fontId="0" fillId="0" borderId="6" xfId="0" applyBorder="1" applyAlignment="1">
      <alignment vertical="top" wrapText="1"/>
    </xf>
    <xf numFmtId="0" fontId="8" fillId="2" borderId="9" xfId="0" applyFont="1" applyFill="1" applyBorder="1" applyAlignment="1" applyProtection="1">
      <alignment horizontal="center" vertical="top"/>
    </xf>
    <xf numFmtId="0" fontId="12" fillId="0" borderId="1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10" fillId="6" borderId="7" xfId="0" applyFont="1" applyFill="1" applyBorder="1" applyAlignment="1">
      <alignment vertical="top"/>
    </xf>
    <xf numFmtId="0" fontId="10" fillId="6" borderId="0" xfId="0" applyFont="1" applyFill="1" applyAlignment="1">
      <alignment vertical="top"/>
    </xf>
    <xf numFmtId="0" fontId="22" fillId="6" borderId="7" xfId="0" applyFont="1" applyFill="1" applyBorder="1" applyAlignment="1">
      <alignment vertical="top" wrapText="1"/>
    </xf>
    <xf numFmtId="0" fontId="22" fillId="6" borderId="0" xfId="0" applyFont="1" applyFill="1" applyAlignment="1">
      <alignment vertical="top" wrapText="1"/>
    </xf>
    <xf numFmtId="0" fontId="9" fillId="5" borderId="6" xfId="0" applyFont="1" applyFill="1" applyBorder="1" applyAlignment="1">
      <alignment vertical="top"/>
    </xf>
    <xf numFmtId="0" fontId="1" fillId="0" borderId="6" xfId="0" applyFont="1" applyBorder="1" applyAlignment="1">
      <alignment vertical="top"/>
    </xf>
  </cellXfs>
  <cellStyles count="2">
    <cellStyle name="Hyperlink" xfId="1" builtinId="8"/>
    <cellStyle name="Normal" xfId="0" builtinId="0"/>
  </cellStyles>
  <dxfs count="28"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theme="0"/>
        <name val="Calibri"/>
        <family val="2"/>
        <charset val="238"/>
        <scheme val="minor"/>
      </font>
      <numFmt numFmtId="2" formatCode="0.00"/>
      <fill>
        <patternFill patternType="solid">
          <fgColor indexed="64"/>
          <bgColor theme="9" tint="-0.249977111117893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alignment vertical="top" textRotation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0"/>
        <name val="Calibri"/>
        <family val="2"/>
        <charset val="238"/>
        <scheme val="minor"/>
      </font>
      <numFmt numFmtId="2" formatCode="0.00"/>
      <fill>
        <patternFill patternType="solid">
          <fgColor indexed="64"/>
          <bgColor theme="9" tint="-0.249977111117893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alignment vertical="top" textRotation="0" indent="0" justifyLastLine="0" shrinkToFit="0" readingOrder="0"/>
      <protection locked="1" hidden="0"/>
    </dxf>
    <dxf>
      <alignment horizontal="general" vertical="top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1" hidden="0"/>
    </dxf>
    <dxf>
      <alignment vertical="top" textRotation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2" formatCode="0.00"/>
      <alignment horizontal="general" vertical="top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1" hidden="0"/>
    </dxf>
    <dxf>
      <font>
        <b/>
      </font>
      <numFmt numFmtId="2" formatCode="0.00"/>
      <alignment vertical="top" textRotation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2" formatCode="0.00"/>
      <alignment horizontal="general" vertical="top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alignment vertical="top" textRotation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2" formatCode="0.00"/>
      <alignment horizontal="general" vertical="top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</font>
      <numFmt numFmtId="2" formatCode="0.00"/>
      <alignment vertical="top" textRotation="0" indent="0" justifyLastLine="0" shrinkToFit="0" readingOrder="0"/>
      <protection locked="1" hidden="0"/>
    </dxf>
    <dxf>
      <numFmt numFmtId="30" formatCode="@"/>
      <alignment horizontal="general" vertical="top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1" hidden="0"/>
    </dxf>
    <dxf>
      <numFmt numFmtId="30" formatCode="@"/>
      <alignment horizontal="general" vertical="top" textRotation="0" wrapText="1" indent="0" justifyLastLine="0" shrinkToFit="0" readingOrder="0"/>
      <protection locked="1" hidden="0"/>
    </dxf>
    <dxf>
      <alignment horizontal="general" vertical="top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1" hidden="0"/>
    </dxf>
    <dxf>
      <alignment horizontal="general" vertical="top" textRotation="0" wrapText="1" indent="0" justifyLastLine="0" shrinkToFit="0" readingOrder="0"/>
      <protection locked="1" hidden="0"/>
    </dxf>
    <dxf>
      <alignment horizontal="general" vertical="top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1" hidden="0"/>
    </dxf>
    <dxf>
      <alignment horizontal="general" vertical="top" textRotation="0" wrapText="0" indent="0" justifyLastLine="0" shrinkToFit="0" readingOrder="0"/>
      <protection locked="1" hidden="0"/>
    </dxf>
    <dxf>
      <alignment horizontal="general" vertical="top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1" hidden="0"/>
    </dxf>
    <dxf>
      <alignment horizontal="general" vertical="top" textRotation="0" wrapText="0" indent="0" justifyLastLine="0" shrinkToFit="0" readingOrder="0"/>
      <protection locked="1" hidden="0"/>
    </dxf>
    <dxf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alignment horizontal="general" vertical="top" textRotation="0" wrapText="0" indent="0" justifyLastLine="0" shrinkToFit="0" readingOrder="0"/>
      <protection locked="1" hidden="0"/>
    </dxf>
    <dxf>
      <border>
        <top style="thin">
          <color rgb="FF000000"/>
        </top>
      </border>
    </dxf>
    <dxf>
      <alignment vertical="top" textRotation="0" indent="0" justifyLastLine="0" shrinkToFit="0" readingOrder="0"/>
      <protection locked="1" hidden="0"/>
    </dxf>
    <dxf>
      <border outline="0"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alignment vertical="top" textRotation="0" indent="0" justifyLastLine="0" shrinkToFit="0" readingOrder="0"/>
      <protection locked="1" hidden="0"/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color theme="0"/>
        <name val="Calibri"/>
      </font>
      <fill>
        <patternFill patternType="solid">
          <fgColor indexed="64"/>
          <bgColor theme="9" tint="-0.499984740745262"/>
        </patternFill>
      </fill>
      <alignment vertical="top" textRotation="0" indent="0" justifyLastLine="0" shrinkToFit="0" readingOrder="0"/>
      <protection locked="1" hidden="0"/>
    </dxf>
  </dxfs>
  <tableStyles count="0" defaultTableStyle="TableStyleMedium2" defaultPivotStyle="PivotStyleLight16"/>
  <colors>
    <mruColors>
      <color rgb="FFEFF0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8554BAC-2B69-40D0-9568-238677C261F1}" name="Tabuľka132" displayName="Tabuľka132" ref="A13:K180" totalsRowCount="1" headerRowDxfId="27" dataDxfId="25" totalsRowDxfId="23" headerRowBorderDxfId="26" tableBorderDxfId="24" totalsRowBorderDxfId="22">
  <autoFilter ref="A13:K179" xr:uid="{00000000-0009-0000-0100-000002000000}"/>
  <tableColumns count="11">
    <tableColumn id="1" xr3:uid="{B9A55BCD-A6E7-42F2-B3EB-871B15711F56}" name="Ročník" dataDxfId="21" totalsRowDxfId="20"/>
    <tableColumn id="2" xr3:uid="{769F3F3E-DAA3-4D64-A03E-51FDFAE6CA41}" name="Typ" dataDxfId="19" totalsRowDxfId="18"/>
    <tableColumn id="3" xr3:uid="{2B55A0BE-AE6E-4B1B-8891-E37DC37D5422}" name="Názov " dataDxfId="17" totalsRowDxfId="16"/>
    <tableColumn id="4" xr3:uid="{F528B33F-914F-446A-B8E1-34A7179ACB11}" name="Autori" dataDxfId="15" totalsRowDxfId="14"/>
    <tableColumn id="5" xr3:uid="{1AD5E3BF-ED60-4B85-9CEB-5AE1F66ABCDA}" name="BONUSOVÝ PROGRAM _x000a_podrobné informácie na www.aitec.sk" dataDxfId="13" totalsRowDxfId="12"/>
    <tableColumn id="6" xr3:uid="{F7AEA9D8-61A5-4908-8FE4-45EC6A474CD4}" name="Bežná cena v € bez DPH" dataDxfId="11" totalsRowDxfId="10">
      <calculatedColumnFormula>H14/1.1</calculatedColumnFormula>
    </tableColumn>
    <tableColumn id="12" xr3:uid="{A7DD0224-45F7-4E2A-8512-195A867405AC}" name="DPH 10%_x000a_v €" dataDxfId="9" totalsRowDxfId="8">
      <calculatedColumnFormula>Tabuľka132[[#This Row],[Bežná cena v € s DPH]]-Tabuľka132[[#This Row],[Bežná cena v € bez DPH]]</calculatedColumnFormula>
    </tableColumn>
    <tableColumn id="7" xr3:uid="{0D152D3C-E87E-4C4F-AAF5-97F12607BC52}" name="Bežná cena v € s DPH" dataDxfId="7" totalsRowDxfId="6"/>
    <tableColumn id="8" xr3:uid="{DCEE4D4B-8336-46E5-88BA-2BD619231B46}" name="Počet_x000a_kusov" dataDxfId="5" totalsRowDxfId="4"/>
    <tableColumn id="9" xr3:uid="{FF358A20-96AC-47BB-A70E-0244A94516CE}" name="BEŽNÁ SPOLU  cena _x000a_v € bez DPH" totalsRowFunction="sum" dataDxfId="3" totalsRowDxfId="2">
      <calculatedColumnFormula>I14*F14</calculatedColumnFormula>
    </tableColumn>
    <tableColumn id="10" xr3:uid="{648BFB53-B3F0-4196-A87F-7A0EA8EEA7CB}" name="BEŽNÁ SPOLU cena _x000a_v € s DPH" totalsRowFunction="sum" dataDxfId="1" totalsRowDxfId="0">
      <calculatedColumnFormula>H14*I14</calculatedColumnFormula>
    </tableColumn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itec.sk/msvvas-produkty" TargetMode="External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5743B5-3B89-4A3C-A7BA-102240295BFD}">
  <sheetPr>
    <pageSetUpPr fitToPage="1"/>
  </sheetPr>
  <dimension ref="A1:K192"/>
  <sheetViews>
    <sheetView tabSelected="1" view="pageLayout" topLeftCell="A73" zoomScale="75" zoomScaleNormal="100" zoomScalePageLayoutView="75" workbookViewId="0">
      <selection activeCell="I80" sqref="I80"/>
    </sheetView>
  </sheetViews>
  <sheetFormatPr defaultColWidth="9.109375" defaultRowHeight="14.4" x14ac:dyDescent="0.3"/>
  <cols>
    <col min="1" max="1" width="6.88671875" style="3" customWidth="1"/>
    <col min="2" max="2" width="13.6640625" style="3" customWidth="1"/>
    <col min="3" max="3" width="62.88671875" style="3" customWidth="1"/>
    <col min="4" max="4" width="19.88671875" style="3" customWidth="1"/>
    <col min="5" max="5" width="66.6640625" style="6" customWidth="1"/>
    <col min="6" max="6" width="12.33203125" style="1" customWidth="1"/>
    <col min="7" max="7" width="11.33203125" style="1" customWidth="1"/>
    <col min="8" max="8" width="12" style="2" customWidth="1"/>
    <col min="9" max="9" width="9" style="3" customWidth="1"/>
    <col min="10" max="10" width="15" style="4" customWidth="1"/>
    <col min="11" max="11" width="17.6640625" style="2" customWidth="1"/>
    <col min="12" max="16384" width="9.109375" style="3"/>
  </cols>
  <sheetData>
    <row r="1" spans="1:11" ht="31.5" customHeight="1" x14ac:dyDescent="0.3">
      <c r="A1" s="66" t="s">
        <v>221</v>
      </c>
      <c r="B1" s="67"/>
      <c r="C1" s="67"/>
      <c r="D1" s="67"/>
      <c r="E1" s="67"/>
      <c r="F1" s="7"/>
      <c r="G1" s="7"/>
      <c r="H1" s="8"/>
      <c r="I1" s="9"/>
      <c r="J1" s="10"/>
      <c r="K1" s="8"/>
    </row>
    <row r="2" spans="1:11" s="5" customFormat="1" ht="24" customHeight="1" x14ac:dyDescent="0.3">
      <c r="A2" s="68" t="s">
        <v>233</v>
      </c>
      <c r="B2" s="69"/>
      <c r="C2" s="69"/>
      <c r="D2" s="69"/>
      <c r="E2" s="69"/>
      <c r="F2" s="7"/>
      <c r="G2" s="7"/>
      <c r="H2" s="8"/>
      <c r="I2" s="11"/>
      <c r="J2" s="11"/>
      <c r="K2" s="12"/>
    </row>
    <row r="3" spans="1:11" ht="9.6" customHeight="1" x14ac:dyDescent="0.3">
      <c r="A3" s="34"/>
      <c r="B3" s="27"/>
      <c r="C3" s="27"/>
      <c r="D3" s="27"/>
      <c r="E3" s="35"/>
      <c r="F3" s="7"/>
      <c r="G3" s="7"/>
      <c r="H3" s="8"/>
      <c r="I3" s="9"/>
      <c r="J3" s="10"/>
      <c r="K3" s="8"/>
    </row>
    <row r="4" spans="1:11" ht="18" x14ac:dyDescent="0.3">
      <c r="A4" s="70" t="s">
        <v>11</v>
      </c>
      <c r="B4" s="70"/>
      <c r="C4" s="70"/>
      <c r="D4" s="70"/>
      <c r="E4" s="70"/>
      <c r="F4" s="7"/>
      <c r="G4" s="7"/>
      <c r="H4" s="8"/>
      <c r="I4" s="9"/>
      <c r="J4" s="10"/>
      <c r="K4" s="8"/>
    </row>
    <row r="5" spans="1:11" x14ac:dyDescent="0.3">
      <c r="A5" s="71" t="s">
        <v>12</v>
      </c>
      <c r="B5" s="71"/>
      <c r="C5" s="71"/>
      <c r="D5" s="60" t="s">
        <v>13</v>
      </c>
      <c r="E5" s="60"/>
      <c r="F5" s="7"/>
      <c r="G5" s="7"/>
      <c r="H5" s="8"/>
      <c r="I5" s="9"/>
      <c r="J5" s="10"/>
      <c r="K5" s="8"/>
    </row>
    <row r="6" spans="1:11" x14ac:dyDescent="0.3">
      <c r="A6" s="60" t="s">
        <v>14</v>
      </c>
      <c r="B6" s="60"/>
      <c r="C6" s="60"/>
      <c r="D6" s="60" t="s">
        <v>15</v>
      </c>
      <c r="E6" s="60"/>
      <c r="F6" s="7"/>
      <c r="G6" s="7"/>
      <c r="H6" s="8"/>
      <c r="I6" s="9"/>
      <c r="J6" s="10"/>
      <c r="K6" s="8"/>
    </row>
    <row r="7" spans="1:11" x14ac:dyDescent="0.3">
      <c r="A7" s="60" t="s">
        <v>16</v>
      </c>
      <c r="B7" s="60"/>
      <c r="C7" s="60"/>
      <c r="D7" s="60" t="s">
        <v>126</v>
      </c>
      <c r="E7" s="60"/>
      <c r="F7" s="7"/>
      <c r="G7" s="7"/>
      <c r="H7" s="8"/>
      <c r="I7" s="9"/>
      <c r="J7" s="10"/>
      <c r="K7" s="8"/>
    </row>
    <row r="8" spans="1:11" ht="63" customHeight="1" x14ac:dyDescent="0.3">
      <c r="A8" s="61" t="s">
        <v>199</v>
      </c>
      <c r="B8" s="61"/>
      <c r="C8" s="61"/>
      <c r="D8" s="61"/>
      <c r="E8" s="61"/>
      <c r="F8" s="7"/>
      <c r="G8" s="7"/>
      <c r="H8" s="8"/>
      <c r="I8" s="9"/>
      <c r="J8" s="10"/>
      <c r="K8" s="8"/>
    </row>
    <row r="9" spans="1:11" ht="14.4" customHeight="1" thickBot="1" x14ac:dyDescent="0.35">
      <c r="A9" s="9"/>
      <c r="B9" s="9"/>
      <c r="C9" s="9"/>
      <c r="D9" s="9"/>
      <c r="E9" s="13"/>
      <c r="F9" s="7"/>
      <c r="G9" s="7"/>
      <c r="H9" s="8"/>
      <c r="I9" s="9"/>
      <c r="J9" s="10"/>
      <c r="K9" s="8"/>
    </row>
    <row r="10" spans="1:11" ht="49.2" customHeight="1" thickBot="1" x14ac:dyDescent="0.35">
      <c r="A10" s="63" t="s">
        <v>234</v>
      </c>
      <c r="B10" s="64"/>
      <c r="C10" s="64"/>
      <c r="D10" s="64"/>
      <c r="E10" s="64"/>
      <c r="F10" s="65"/>
      <c r="G10" s="7"/>
      <c r="H10" s="8"/>
      <c r="I10" s="14"/>
      <c r="J10" s="58" t="s">
        <v>52</v>
      </c>
      <c r="K10" s="59"/>
    </row>
    <row r="11" spans="1:11" ht="14.4" customHeight="1" thickBot="1" x14ac:dyDescent="0.35">
      <c r="A11" s="9"/>
      <c r="B11" s="9"/>
      <c r="C11" s="9"/>
      <c r="D11" s="9"/>
      <c r="E11" s="13"/>
      <c r="F11" s="7"/>
      <c r="G11" s="7"/>
      <c r="H11" s="8"/>
      <c r="I11" s="9"/>
      <c r="J11" s="10"/>
      <c r="K11" s="8"/>
    </row>
    <row r="12" spans="1:11" ht="24" thickBot="1" x14ac:dyDescent="0.35">
      <c r="A12" s="56" t="s">
        <v>222</v>
      </c>
      <c r="B12" s="57"/>
      <c r="C12" s="57"/>
      <c r="D12" s="57"/>
      <c r="E12" s="57"/>
      <c r="F12" s="62" t="s">
        <v>200</v>
      </c>
      <c r="G12" s="62"/>
      <c r="H12" s="62"/>
      <c r="I12" s="62"/>
      <c r="J12" s="62"/>
      <c r="K12" s="50">
        <f ca="1">TODAY()</f>
        <v>44734</v>
      </c>
    </row>
    <row r="13" spans="1:11" s="20" customFormat="1" ht="43.2" x14ac:dyDescent="0.3">
      <c r="A13" s="18" t="s">
        <v>53</v>
      </c>
      <c r="B13" s="18" t="s">
        <v>0</v>
      </c>
      <c r="C13" s="18" t="s">
        <v>10</v>
      </c>
      <c r="D13" s="18" t="s">
        <v>3</v>
      </c>
      <c r="E13" s="19" t="s">
        <v>202</v>
      </c>
      <c r="F13" s="42" t="s">
        <v>223</v>
      </c>
      <c r="G13" s="42" t="s">
        <v>54</v>
      </c>
      <c r="H13" s="42" t="s">
        <v>224</v>
      </c>
      <c r="I13" s="44" t="s">
        <v>9</v>
      </c>
      <c r="J13" s="43" t="s">
        <v>225</v>
      </c>
      <c r="K13" s="43" t="s">
        <v>226</v>
      </c>
    </row>
    <row r="14" spans="1:11" ht="38.25" customHeight="1" x14ac:dyDescent="0.3">
      <c r="A14" s="27" t="s">
        <v>1</v>
      </c>
      <c r="B14" s="27" t="s">
        <v>210</v>
      </c>
      <c r="C14" s="30" t="s">
        <v>211</v>
      </c>
      <c r="D14" s="27"/>
      <c r="E14" s="36" t="s">
        <v>228</v>
      </c>
      <c r="F14" s="7">
        <f t="shared" ref="F14:F86" si="0">H14/1.1</f>
        <v>27.699999999999996</v>
      </c>
      <c r="G14" s="7">
        <f>Tabuľka132[[#This Row],[Bežná cena v € s DPH]]-Tabuľka132[[#This Row],[Bežná cena v € bez DPH]]</f>
        <v>2.7700000000000031</v>
      </c>
      <c r="H14" s="8">
        <v>30.47</v>
      </c>
      <c r="I14" s="21"/>
      <c r="J14" s="10">
        <f t="shared" ref="J14:J86" si="1">I14*F14</f>
        <v>0</v>
      </c>
      <c r="K14" s="8">
        <f t="shared" ref="K14:K86" si="2">H14*I14</f>
        <v>0</v>
      </c>
    </row>
    <row r="15" spans="1:11" ht="37.950000000000003" customHeight="1" x14ac:dyDescent="0.3">
      <c r="A15" s="27" t="s">
        <v>1</v>
      </c>
      <c r="B15" s="27" t="s">
        <v>210</v>
      </c>
      <c r="C15" s="30" t="s">
        <v>212</v>
      </c>
      <c r="D15" s="27"/>
      <c r="E15" s="36" t="s">
        <v>229</v>
      </c>
      <c r="F15" s="7">
        <f t="shared" si="0"/>
        <v>27.699999999999996</v>
      </c>
      <c r="G15" s="7">
        <f>Tabuľka132[[#This Row],[Bežná cena v € s DPH]]-Tabuľka132[[#This Row],[Bežná cena v € bez DPH]]</f>
        <v>2.7700000000000031</v>
      </c>
      <c r="H15" s="8">
        <v>30.47</v>
      </c>
      <c r="I15" s="21"/>
      <c r="J15" s="10">
        <f t="shared" si="1"/>
        <v>0</v>
      </c>
      <c r="K15" s="8">
        <f t="shared" si="2"/>
        <v>0</v>
      </c>
    </row>
    <row r="16" spans="1:11" ht="39" customHeight="1" x14ac:dyDescent="0.3">
      <c r="A16" s="27" t="s">
        <v>1</v>
      </c>
      <c r="B16" s="27" t="s">
        <v>210</v>
      </c>
      <c r="C16" s="30" t="s">
        <v>220</v>
      </c>
      <c r="D16" s="27"/>
      <c r="E16" s="30" t="s">
        <v>230</v>
      </c>
      <c r="F16" s="7">
        <f t="shared" si="0"/>
        <v>16.600000000000001</v>
      </c>
      <c r="G16" s="7">
        <f>Tabuľka132[[#This Row],[Bežná cena v € s DPH]]-Tabuľka132[[#This Row],[Bežná cena v € bez DPH]]</f>
        <v>1.6600000000000001</v>
      </c>
      <c r="H16" s="8">
        <v>18.260000000000002</v>
      </c>
      <c r="I16" s="21"/>
      <c r="J16" s="10">
        <f t="shared" si="1"/>
        <v>0</v>
      </c>
      <c r="K16" s="8">
        <f t="shared" si="2"/>
        <v>0</v>
      </c>
    </row>
    <row r="17" spans="1:11" ht="38.4" customHeight="1" x14ac:dyDescent="0.3">
      <c r="A17" s="12" t="s">
        <v>1</v>
      </c>
      <c r="B17" s="27" t="s">
        <v>210</v>
      </c>
      <c r="C17" s="30" t="s">
        <v>213</v>
      </c>
      <c r="D17" s="53"/>
      <c r="E17" s="30" t="s">
        <v>230</v>
      </c>
      <c r="F17" s="7">
        <f>H17/1.1</f>
        <v>16.600000000000001</v>
      </c>
      <c r="G17" s="7">
        <f>Tabuľka132[[#This Row],[Bežná cena v € s DPH]]-Tabuľka132[[#This Row],[Bežná cena v € bez DPH]]</f>
        <v>1.6600000000000001</v>
      </c>
      <c r="H17" s="8">
        <v>18.260000000000002</v>
      </c>
      <c r="I17" s="21"/>
      <c r="J17" s="10">
        <f>I17*F17</f>
        <v>0</v>
      </c>
      <c r="K17" s="8">
        <f>H17*I17</f>
        <v>0</v>
      </c>
    </row>
    <row r="18" spans="1:11" x14ac:dyDescent="0.3">
      <c r="A18" s="27" t="s">
        <v>1</v>
      </c>
      <c r="B18" s="27" t="s">
        <v>2</v>
      </c>
      <c r="C18" s="27" t="s">
        <v>101</v>
      </c>
      <c r="D18" s="27" t="s">
        <v>4</v>
      </c>
      <c r="E18" s="30" t="s">
        <v>179</v>
      </c>
      <c r="F18" s="7">
        <f>H18/1.1</f>
        <v>14.999999999999998</v>
      </c>
      <c r="G18" s="7">
        <f>Tabuľka132[[#This Row],[Bežná cena v € s DPH]]-Tabuľka132[[#This Row],[Bežná cena v € bez DPH]]</f>
        <v>1.5000000000000018</v>
      </c>
      <c r="H18" s="8">
        <v>16.5</v>
      </c>
      <c r="I18" s="21"/>
      <c r="J18" s="10">
        <f>I18*F18</f>
        <v>0</v>
      </c>
      <c r="K18" s="8">
        <f>H18*I18</f>
        <v>0</v>
      </c>
    </row>
    <row r="19" spans="1:11" x14ac:dyDescent="0.3">
      <c r="A19" s="27" t="s">
        <v>1</v>
      </c>
      <c r="B19" s="27" t="s">
        <v>5</v>
      </c>
      <c r="C19" s="27" t="s">
        <v>6</v>
      </c>
      <c r="D19" s="27" t="s">
        <v>4</v>
      </c>
      <c r="E19" s="37" t="s">
        <v>127</v>
      </c>
      <c r="F19" s="7">
        <f>H19/1.1</f>
        <v>5.0999999999999996</v>
      </c>
      <c r="G19" s="7">
        <f>Tabuľka132[[#This Row],[Bežná cena v € s DPH]]-Tabuľka132[[#This Row],[Bežná cena v € bez DPH]]</f>
        <v>0.51000000000000068</v>
      </c>
      <c r="H19" s="8">
        <v>5.61</v>
      </c>
      <c r="I19" s="21"/>
      <c r="J19" s="10">
        <f>I19*F19</f>
        <v>0</v>
      </c>
      <c r="K19" s="8">
        <f>H19*I19</f>
        <v>0</v>
      </c>
    </row>
    <row r="20" spans="1:11" x14ac:dyDescent="0.3">
      <c r="A20" s="27" t="s">
        <v>1</v>
      </c>
      <c r="B20" s="27" t="s">
        <v>5</v>
      </c>
      <c r="C20" s="27" t="s">
        <v>7</v>
      </c>
      <c r="D20" s="27" t="s">
        <v>4</v>
      </c>
      <c r="E20" s="37" t="s">
        <v>127</v>
      </c>
      <c r="F20" s="7">
        <f>H20/1.1</f>
        <v>5.0999999999999996</v>
      </c>
      <c r="G20" s="7">
        <f>Tabuľka132[[#This Row],[Bežná cena v € s DPH]]-Tabuľka132[[#This Row],[Bežná cena v € bez DPH]]</f>
        <v>0.51000000000000068</v>
      </c>
      <c r="H20" s="8">
        <v>5.61</v>
      </c>
      <c r="I20" s="21"/>
      <c r="J20" s="10">
        <f>I20*F20</f>
        <v>0</v>
      </c>
      <c r="K20" s="8">
        <f>H20*I20</f>
        <v>0</v>
      </c>
    </row>
    <row r="21" spans="1:11" x14ac:dyDescent="0.3">
      <c r="A21" s="27" t="s">
        <v>1</v>
      </c>
      <c r="B21" s="27" t="s">
        <v>5</v>
      </c>
      <c r="C21" s="27" t="s">
        <v>8</v>
      </c>
      <c r="D21" s="27" t="s">
        <v>4</v>
      </c>
      <c r="E21" s="37" t="s">
        <v>127</v>
      </c>
      <c r="F21" s="7">
        <f t="shared" si="0"/>
        <v>5.0999999999999996</v>
      </c>
      <c r="G21" s="7">
        <f>Tabuľka132[[#This Row],[Bežná cena v € s DPH]]-Tabuľka132[[#This Row],[Bežná cena v € bez DPH]]</f>
        <v>0.51000000000000068</v>
      </c>
      <c r="H21" s="8">
        <v>5.61</v>
      </c>
      <c r="I21" s="21"/>
      <c r="J21" s="10">
        <f t="shared" si="1"/>
        <v>0</v>
      </c>
      <c r="K21" s="8">
        <f t="shared" si="2"/>
        <v>0</v>
      </c>
    </row>
    <row r="22" spans="1:11" ht="14.4" customHeight="1" x14ac:dyDescent="0.3">
      <c r="A22" s="27" t="s">
        <v>1</v>
      </c>
      <c r="B22" s="27" t="s">
        <v>5</v>
      </c>
      <c r="C22" s="30" t="s">
        <v>90</v>
      </c>
      <c r="D22" s="30" t="s">
        <v>4</v>
      </c>
      <c r="E22" s="37" t="s">
        <v>127</v>
      </c>
      <c r="F22" s="7">
        <f t="shared" si="0"/>
        <v>5.4</v>
      </c>
      <c r="G22" s="7">
        <f>Tabuľka132[[#This Row],[Bežná cena v € s DPH]]-Tabuľka132[[#This Row],[Bežná cena v € bez DPH]]</f>
        <v>0.54</v>
      </c>
      <c r="H22" s="8">
        <v>5.94</v>
      </c>
      <c r="I22" s="21"/>
      <c r="J22" s="10">
        <f t="shared" si="1"/>
        <v>0</v>
      </c>
      <c r="K22" s="8">
        <f t="shared" si="2"/>
        <v>0</v>
      </c>
    </row>
    <row r="23" spans="1:11" ht="29.4" customHeight="1" x14ac:dyDescent="0.3">
      <c r="A23" s="27" t="s">
        <v>1</v>
      </c>
      <c r="B23" s="27" t="s">
        <v>194</v>
      </c>
      <c r="C23" s="38" t="s">
        <v>141</v>
      </c>
      <c r="D23" s="30" t="s">
        <v>137</v>
      </c>
      <c r="E23" s="52" t="s">
        <v>227</v>
      </c>
      <c r="F23" s="7">
        <f>H23/1.2</f>
        <v>18.000000000000004</v>
      </c>
      <c r="G23" s="28">
        <f>Tabuľka132[[#This Row],[Bežná cena v € s DPH]]-Tabuľka132[[#This Row],[Bežná cena v € bez DPH]]</f>
        <v>3.5999999999999979</v>
      </c>
      <c r="H23" s="29">
        <v>21.6</v>
      </c>
      <c r="I23" s="21"/>
      <c r="J23" s="10">
        <f t="shared" si="1"/>
        <v>0</v>
      </c>
      <c r="K23" s="8">
        <f t="shared" si="2"/>
        <v>0</v>
      </c>
    </row>
    <row r="24" spans="1:11" ht="29.4" customHeight="1" x14ac:dyDescent="0.3">
      <c r="A24" s="27" t="s">
        <v>1</v>
      </c>
      <c r="B24" s="27" t="s">
        <v>181</v>
      </c>
      <c r="C24" s="38" t="s">
        <v>174</v>
      </c>
      <c r="D24" s="30" t="s">
        <v>137</v>
      </c>
      <c r="E24" s="52" t="s">
        <v>227</v>
      </c>
      <c r="F24" s="7">
        <f>H24/1.2</f>
        <v>18.000000000000004</v>
      </c>
      <c r="G24" s="28">
        <f>Tabuľka132[[#This Row],[Bežná cena v € s DPH]]-Tabuľka132[[#This Row],[Bežná cena v € bez DPH]]</f>
        <v>3.5999999999999979</v>
      </c>
      <c r="H24" s="29">
        <v>21.6</v>
      </c>
      <c r="I24" s="21"/>
      <c r="J24" s="10">
        <f>I24*F24</f>
        <v>0</v>
      </c>
      <c r="K24" s="8">
        <f>H24*I24</f>
        <v>0</v>
      </c>
    </row>
    <row r="25" spans="1:11" ht="16.2" customHeight="1" x14ac:dyDescent="0.3">
      <c r="A25" s="27" t="s">
        <v>1</v>
      </c>
      <c r="B25" s="27" t="s">
        <v>2</v>
      </c>
      <c r="C25" s="27" t="s">
        <v>102</v>
      </c>
      <c r="D25" s="30" t="s">
        <v>18</v>
      </c>
      <c r="E25" s="30" t="s">
        <v>180</v>
      </c>
      <c r="F25" s="7">
        <f t="shared" si="0"/>
        <v>14.999999999999998</v>
      </c>
      <c r="G25" s="7">
        <f>Tabuľka132[[#This Row],[Bežná cena v € s DPH]]-Tabuľka132[[#This Row],[Bežná cena v € bez DPH]]</f>
        <v>1.5000000000000018</v>
      </c>
      <c r="H25" s="8">
        <v>16.5</v>
      </c>
      <c r="I25" s="21"/>
      <c r="J25" s="10">
        <f t="shared" si="1"/>
        <v>0</v>
      </c>
      <c r="K25" s="8">
        <f t="shared" si="2"/>
        <v>0</v>
      </c>
    </row>
    <row r="26" spans="1:11" x14ac:dyDescent="0.3">
      <c r="A26" s="27" t="s">
        <v>1</v>
      </c>
      <c r="B26" s="27" t="s">
        <v>5</v>
      </c>
      <c r="C26" s="27" t="s">
        <v>19</v>
      </c>
      <c r="D26" s="30" t="s">
        <v>18</v>
      </c>
      <c r="E26" s="37" t="s">
        <v>127</v>
      </c>
      <c r="F26" s="7">
        <f t="shared" si="0"/>
        <v>5.0999999999999996</v>
      </c>
      <c r="G26" s="7">
        <f>Tabuľka132[[#This Row],[Bežná cena v € s DPH]]-Tabuľka132[[#This Row],[Bežná cena v € bez DPH]]</f>
        <v>0.51000000000000068</v>
      </c>
      <c r="H26" s="8">
        <v>5.61</v>
      </c>
      <c r="I26" s="21"/>
      <c r="J26" s="10">
        <f t="shared" si="1"/>
        <v>0</v>
      </c>
      <c r="K26" s="8">
        <f t="shared" si="2"/>
        <v>0</v>
      </c>
    </row>
    <row r="27" spans="1:11" x14ac:dyDescent="0.3">
      <c r="A27" s="27" t="s">
        <v>1</v>
      </c>
      <c r="B27" s="27" t="s">
        <v>5</v>
      </c>
      <c r="C27" s="27" t="s">
        <v>20</v>
      </c>
      <c r="D27" s="30" t="s">
        <v>18</v>
      </c>
      <c r="E27" s="37" t="s">
        <v>127</v>
      </c>
      <c r="F27" s="7">
        <f t="shared" si="0"/>
        <v>5.0999999999999996</v>
      </c>
      <c r="G27" s="7">
        <f>Tabuľka132[[#This Row],[Bežná cena v € s DPH]]-Tabuľka132[[#This Row],[Bežná cena v € bez DPH]]</f>
        <v>0.51000000000000068</v>
      </c>
      <c r="H27" s="8">
        <v>5.61</v>
      </c>
      <c r="I27" s="21"/>
      <c r="J27" s="10">
        <f t="shared" si="1"/>
        <v>0</v>
      </c>
      <c r="K27" s="8">
        <f t="shared" si="2"/>
        <v>0</v>
      </c>
    </row>
    <row r="28" spans="1:11" x14ac:dyDescent="0.3">
      <c r="A28" s="27" t="s">
        <v>1</v>
      </c>
      <c r="B28" s="27" t="s">
        <v>5</v>
      </c>
      <c r="C28" s="27" t="s">
        <v>21</v>
      </c>
      <c r="D28" s="30" t="s">
        <v>18</v>
      </c>
      <c r="E28" s="37" t="s">
        <v>127</v>
      </c>
      <c r="F28" s="7">
        <f t="shared" si="0"/>
        <v>5.0999999999999996</v>
      </c>
      <c r="G28" s="22">
        <f>Tabuľka132[[#This Row],[Bežná cena v € s DPH]]-Tabuľka132[[#This Row],[Bežná cena v € bez DPH]]</f>
        <v>0.51000000000000068</v>
      </c>
      <c r="H28" s="8">
        <v>5.61</v>
      </c>
      <c r="I28" s="21"/>
      <c r="J28" s="10">
        <f t="shared" si="1"/>
        <v>0</v>
      </c>
      <c r="K28" s="8">
        <f t="shared" si="2"/>
        <v>0</v>
      </c>
    </row>
    <row r="29" spans="1:11" x14ac:dyDescent="0.3">
      <c r="A29" s="27" t="s">
        <v>1</v>
      </c>
      <c r="B29" s="27" t="s">
        <v>5</v>
      </c>
      <c r="C29" s="27" t="s">
        <v>66</v>
      </c>
      <c r="D29" s="30" t="s">
        <v>18</v>
      </c>
      <c r="E29" s="37" t="s">
        <v>127</v>
      </c>
      <c r="F29" s="7">
        <f t="shared" si="0"/>
        <v>2.9999999999999996</v>
      </c>
      <c r="G29" s="22">
        <f>Tabuľka132[[#This Row],[Bežná cena v € s DPH]]-Tabuľka132[[#This Row],[Bežná cena v € bez DPH]]</f>
        <v>0.30000000000000027</v>
      </c>
      <c r="H29" s="8">
        <v>3.3</v>
      </c>
      <c r="I29" s="21"/>
      <c r="J29" s="10">
        <f t="shared" si="1"/>
        <v>0</v>
      </c>
      <c r="K29" s="8">
        <f t="shared" si="2"/>
        <v>0</v>
      </c>
    </row>
    <row r="30" spans="1:11" x14ac:dyDescent="0.3">
      <c r="A30" s="27" t="s">
        <v>1</v>
      </c>
      <c r="B30" s="27" t="s">
        <v>5</v>
      </c>
      <c r="C30" s="27" t="s">
        <v>89</v>
      </c>
      <c r="D30" s="30" t="s">
        <v>18</v>
      </c>
      <c r="E30" s="37" t="s">
        <v>127</v>
      </c>
      <c r="F30" s="7">
        <f>H30/1.1</f>
        <v>5.4</v>
      </c>
      <c r="G30" s="22">
        <f>Tabuľka132[[#This Row],[Bežná cena v € s DPH]]-Tabuľka132[[#This Row],[Bežná cena v € bez DPH]]</f>
        <v>0.54</v>
      </c>
      <c r="H30" s="8">
        <v>5.94</v>
      </c>
      <c r="I30" s="21"/>
      <c r="J30" s="10">
        <f>I30*F30</f>
        <v>0</v>
      </c>
      <c r="K30" s="8">
        <f>H30*I30</f>
        <v>0</v>
      </c>
    </row>
    <row r="31" spans="1:11" ht="30" customHeight="1" x14ac:dyDescent="0.3">
      <c r="A31" s="27" t="s">
        <v>1</v>
      </c>
      <c r="B31" s="27" t="s">
        <v>194</v>
      </c>
      <c r="C31" s="38" t="s">
        <v>142</v>
      </c>
      <c r="D31" s="30" t="s">
        <v>137</v>
      </c>
      <c r="E31" s="52" t="s">
        <v>227</v>
      </c>
      <c r="F31" s="7">
        <f>H31/1.2</f>
        <v>18.000000000000004</v>
      </c>
      <c r="G31" s="28">
        <f>Tabuľka132[[#This Row],[Bežná cena v € s DPH]]-Tabuľka132[[#This Row],[Bežná cena v € bez DPH]]</f>
        <v>3.5999999999999979</v>
      </c>
      <c r="H31" s="29">
        <v>21.6</v>
      </c>
      <c r="I31" s="21"/>
      <c r="J31" s="10">
        <f t="shared" si="1"/>
        <v>0</v>
      </c>
      <c r="K31" s="8">
        <f t="shared" si="2"/>
        <v>0</v>
      </c>
    </row>
    <row r="32" spans="1:11" ht="31.95" customHeight="1" x14ac:dyDescent="0.3">
      <c r="A32" s="27" t="s">
        <v>1</v>
      </c>
      <c r="B32" s="27" t="s">
        <v>181</v>
      </c>
      <c r="C32" s="38" t="s">
        <v>173</v>
      </c>
      <c r="D32" s="30" t="s">
        <v>137</v>
      </c>
      <c r="E32" s="52" t="s">
        <v>227</v>
      </c>
      <c r="F32" s="7">
        <f>H32/1.2</f>
        <v>18.000000000000004</v>
      </c>
      <c r="G32" s="28">
        <f>Tabuľka132[[#This Row],[Bežná cena v € s DPH]]-Tabuľka132[[#This Row],[Bežná cena v € bez DPH]]</f>
        <v>3.5999999999999979</v>
      </c>
      <c r="H32" s="29">
        <v>21.6</v>
      </c>
      <c r="I32" s="21"/>
      <c r="J32" s="10">
        <f>I32*F32</f>
        <v>0</v>
      </c>
      <c r="K32" s="8">
        <f>H32*I32</f>
        <v>0</v>
      </c>
    </row>
    <row r="33" spans="1:11" x14ac:dyDescent="0.3">
      <c r="A33" s="27" t="s">
        <v>1</v>
      </c>
      <c r="B33" s="27" t="s">
        <v>5</v>
      </c>
      <c r="C33" s="27" t="s">
        <v>131</v>
      </c>
      <c r="D33" s="30" t="s">
        <v>137</v>
      </c>
      <c r="E33" s="37" t="s">
        <v>127</v>
      </c>
      <c r="F33" s="7">
        <f t="shared" si="0"/>
        <v>1.4</v>
      </c>
      <c r="G33" s="7">
        <f>Tabuľka132[[#This Row],[Bežná cena v € s DPH]]-Tabuľka132[[#This Row],[Bežná cena v € bez DPH]]</f>
        <v>0.14000000000000012</v>
      </c>
      <c r="H33" s="8">
        <v>1.54</v>
      </c>
      <c r="I33" s="21"/>
      <c r="J33" s="10">
        <f t="shared" si="1"/>
        <v>0</v>
      </c>
      <c r="K33" s="8">
        <f t="shared" si="2"/>
        <v>0</v>
      </c>
    </row>
    <row r="34" spans="1:11" x14ac:dyDescent="0.3">
      <c r="A34" s="27" t="s">
        <v>1</v>
      </c>
      <c r="B34" s="27" t="s">
        <v>5</v>
      </c>
      <c r="C34" s="27" t="s">
        <v>91</v>
      </c>
      <c r="D34" s="30" t="s">
        <v>92</v>
      </c>
      <c r="E34" s="37" t="s">
        <v>127</v>
      </c>
      <c r="F34" s="7">
        <f t="shared" si="0"/>
        <v>2.8</v>
      </c>
      <c r="G34" s="7">
        <f>Tabuľka132[[#This Row],[Bežná cena v € s DPH]]-Tabuľka132[[#This Row],[Bežná cena v € bez DPH]]</f>
        <v>0.28000000000000025</v>
      </c>
      <c r="H34" s="8">
        <v>3.08</v>
      </c>
      <c r="I34" s="21"/>
      <c r="J34" s="10">
        <f t="shared" si="1"/>
        <v>0</v>
      </c>
      <c r="K34" s="8">
        <f t="shared" si="2"/>
        <v>0</v>
      </c>
    </row>
    <row r="35" spans="1:11" x14ac:dyDescent="0.3">
      <c r="A35" s="27" t="s">
        <v>1</v>
      </c>
      <c r="B35" s="27" t="s">
        <v>5</v>
      </c>
      <c r="C35" s="27" t="s">
        <v>93</v>
      </c>
      <c r="D35" s="30" t="s">
        <v>94</v>
      </c>
      <c r="E35" s="37" t="s">
        <v>127</v>
      </c>
      <c r="F35" s="7">
        <f t="shared" si="0"/>
        <v>3.1999999999999997</v>
      </c>
      <c r="G35" s="7">
        <f>Tabuľka132[[#This Row],[Bežná cena v € s DPH]]-Tabuľka132[[#This Row],[Bežná cena v € bez DPH]]</f>
        <v>0.32000000000000028</v>
      </c>
      <c r="H35" s="8">
        <v>3.52</v>
      </c>
      <c r="I35" s="21"/>
      <c r="J35" s="10">
        <f t="shared" si="1"/>
        <v>0</v>
      </c>
      <c r="K35" s="8">
        <f t="shared" si="2"/>
        <v>0</v>
      </c>
    </row>
    <row r="36" spans="1:11" x14ac:dyDescent="0.3">
      <c r="A36" s="27" t="s">
        <v>1</v>
      </c>
      <c r="B36" s="27" t="s">
        <v>2</v>
      </c>
      <c r="C36" s="27" t="s">
        <v>103</v>
      </c>
      <c r="D36" s="30" t="s">
        <v>29</v>
      </c>
      <c r="E36" s="36" t="s">
        <v>127</v>
      </c>
      <c r="F36" s="7">
        <f t="shared" si="0"/>
        <v>7.5999999999999988</v>
      </c>
      <c r="G36" s="7">
        <f>Tabuľka132[[#This Row],[Bežná cena v € s DPH]]-Tabuľka132[[#This Row],[Bežná cena v € bez DPH]]</f>
        <v>0.76000000000000068</v>
      </c>
      <c r="H36" s="8">
        <v>8.36</v>
      </c>
      <c r="I36" s="21"/>
      <c r="J36" s="10">
        <f t="shared" si="1"/>
        <v>0</v>
      </c>
      <c r="K36" s="8">
        <f t="shared" si="2"/>
        <v>0</v>
      </c>
    </row>
    <row r="37" spans="1:11" x14ac:dyDescent="0.3">
      <c r="A37" s="27" t="s">
        <v>1</v>
      </c>
      <c r="B37" s="27" t="s">
        <v>5</v>
      </c>
      <c r="C37" s="27" t="s">
        <v>22</v>
      </c>
      <c r="D37" s="30" t="s">
        <v>29</v>
      </c>
      <c r="E37" s="37" t="s">
        <v>127</v>
      </c>
      <c r="F37" s="7">
        <f t="shared" si="0"/>
        <v>3.9</v>
      </c>
      <c r="G37" s="22">
        <f>Tabuľka132[[#This Row],[Bežná cena v € s DPH]]-Tabuľka132[[#This Row],[Bežná cena v € bez DPH]]</f>
        <v>0.39000000000000012</v>
      </c>
      <c r="H37" s="8">
        <v>4.29</v>
      </c>
      <c r="I37" s="21"/>
      <c r="J37" s="10">
        <f t="shared" si="1"/>
        <v>0</v>
      </c>
      <c r="K37" s="8">
        <f t="shared" si="2"/>
        <v>0</v>
      </c>
    </row>
    <row r="38" spans="1:11" x14ac:dyDescent="0.3">
      <c r="A38" s="27" t="s">
        <v>1</v>
      </c>
      <c r="B38" s="27" t="s">
        <v>5</v>
      </c>
      <c r="C38" s="27" t="s">
        <v>23</v>
      </c>
      <c r="D38" s="30" t="s">
        <v>29</v>
      </c>
      <c r="E38" s="37" t="s">
        <v>127</v>
      </c>
      <c r="F38" s="7">
        <f t="shared" si="0"/>
        <v>3.9</v>
      </c>
      <c r="G38" s="7">
        <f>Tabuľka132[[#This Row],[Bežná cena v € s DPH]]-Tabuľka132[[#This Row],[Bežná cena v € bez DPH]]</f>
        <v>0.39000000000000012</v>
      </c>
      <c r="H38" s="8">
        <v>4.29</v>
      </c>
      <c r="I38" s="21"/>
      <c r="J38" s="10">
        <f t="shared" si="1"/>
        <v>0</v>
      </c>
      <c r="K38" s="8">
        <f t="shared" si="2"/>
        <v>0</v>
      </c>
    </row>
    <row r="39" spans="1:11" x14ac:dyDescent="0.3">
      <c r="A39" s="27" t="s">
        <v>1</v>
      </c>
      <c r="B39" s="27" t="s">
        <v>5</v>
      </c>
      <c r="C39" s="27" t="s">
        <v>55</v>
      </c>
      <c r="D39" s="30" t="s">
        <v>29</v>
      </c>
      <c r="E39" s="30" t="s">
        <v>153</v>
      </c>
      <c r="F39" s="7">
        <f>H39/1.1</f>
        <v>4.3</v>
      </c>
      <c r="G39" s="31">
        <f>Tabuľka132[[#This Row],[Bežná cena v € s DPH]]-Tabuľka132[[#This Row],[Bežná cena v € bez DPH]]</f>
        <v>0.4300000000000006</v>
      </c>
      <c r="H39" s="8">
        <v>4.7300000000000004</v>
      </c>
      <c r="I39" s="21"/>
      <c r="J39" s="10">
        <f>I39*F39</f>
        <v>0</v>
      </c>
      <c r="K39" s="8">
        <f>H39*I39</f>
        <v>0</v>
      </c>
    </row>
    <row r="40" spans="1:11" x14ac:dyDescent="0.3">
      <c r="A40" s="27" t="s">
        <v>1</v>
      </c>
      <c r="B40" s="27" t="s">
        <v>5</v>
      </c>
      <c r="C40" s="39" t="s">
        <v>95</v>
      </c>
      <c r="D40" s="30" t="s">
        <v>29</v>
      </c>
      <c r="E40" s="37" t="s">
        <v>127</v>
      </c>
      <c r="F40" s="7">
        <f>H40/1.1</f>
        <v>1.2999999999999998</v>
      </c>
      <c r="G40" s="31">
        <f>Tabuľka132[[#This Row],[Bežná cena v € s DPH]]-Tabuľka132[[#This Row],[Bežná cena v € bez DPH]]</f>
        <v>0.13000000000000012</v>
      </c>
      <c r="H40" s="8">
        <v>1.43</v>
      </c>
      <c r="I40" s="21"/>
      <c r="J40" s="10">
        <f>I40*F40</f>
        <v>0</v>
      </c>
      <c r="K40" s="8">
        <f>H40*I40</f>
        <v>0</v>
      </c>
    </row>
    <row r="41" spans="1:11" x14ac:dyDescent="0.3">
      <c r="A41" s="27" t="s">
        <v>1</v>
      </c>
      <c r="B41" s="27" t="s">
        <v>5</v>
      </c>
      <c r="C41" s="27" t="s">
        <v>132</v>
      </c>
      <c r="D41" s="30" t="s">
        <v>29</v>
      </c>
      <c r="E41" s="36" t="s">
        <v>127</v>
      </c>
      <c r="F41" s="7">
        <f>H41/1.1</f>
        <v>7.8</v>
      </c>
      <c r="G41" s="31">
        <f>Tabuľka132[[#This Row],[Bežná cena v € s DPH]]-Tabuľka132[[#This Row],[Bežná cena v € bez DPH]]</f>
        <v>0.78000000000000025</v>
      </c>
      <c r="H41" s="8">
        <v>8.58</v>
      </c>
      <c r="I41" s="21"/>
      <c r="J41" s="10">
        <f>I41*F41</f>
        <v>0</v>
      </c>
      <c r="K41" s="8">
        <f>H41*I41</f>
        <v>0</v>
      </c>
    </row>
    <row r="42" spans="1:11" x14ac:dyDescent="0.3">
      <c r="A42" s="27" t="s">
        <v>1</v>
      </c>
      <c r="B42" s="27" t="s">
        <v>5</v>
      </c>
      <c r="C42" s="27" t="s">
        <v>133</v>
      </c>
      <c r="D42" s="30" t="s">
        <v>29</v>
      </c>
      <c r="E42" s="37" t="s">
        <v>127</v>
      </c>
      <c r="F42" s="7">
        <f>H42/1.1</f>
        <v>4</v>
      </c>
      <c r="G42" s="31">
        <f>Tabuľka132[[#This Row],[Bežná cena v € s DPH]]-Tabuľka132[[#This Row],[Bežná cena v € bez DPH]]</f>
        <v>0.40000000000000036</v>
      </c>
      <c r="H42" s="8">
        <v>4.4000000000000004</v>
      </c>
      <c r="I42" s="21"/>
      <c r="J42" s="10">
        <f>I42*F42</f>
        <v>0</v>
      </c>
      <c r="K42" s="8">
        <f>H42*I42</f>
        <v>0</v>
      </c>
    </row>
    <row r="43" spans="1:11" x14ac:dyDescent="0.3">
      <c r="A43" s="27" t="s">
        <v>1</v>
      </c>
      <c r="B43" s="27" t="s">
        <v>5</v>
      </c>
      <c r="C43" s="27" t="s">
        <v>134</v>
      </c>
      <c r="D43" s="30" t="s">
        <v>29</v>
      </c>
      <c r="E43" s="37" t="s">
        <v>127</v>
      </c>
      <c r="F43" s="7">
        <f>H43/1.1</f>
        <v>4</v>
      </c>
      <c r="G43" s="31">
        <f>Tabuľka132[[#This Row],[Bežná cena v € s DPH]]-Tabuľka132[[#This Row],[Bežná cena v € bez DPH]]</f>
        <v>0.40000000000000036</v>
      </c>
      <c r="H43" s="8">
        <v>4.4000000000000004</v>
      </c>
      <c r="I43" s="21"/>
      <c r="J43" s="10">
        <f>I43*F43</f>
        <v>0</v>
      </c>
      <c r="K43" s="8">
        <f>H43*I43</f>
        <v>0</v>
      </c>
    </row>
    <row r="44" spans="1:11" x14ac:dyDescent="0.3">
      <c r="A44" s="27" t="s">
        <v>1</v>
      </c>
      <c r="B44" s="27" t="s">
        <v>5</v>
      </c>
      <c r="C44" s="39" t="s">
        <v>154</v>
      </c>
      <c r="D44" s="30" t="s">
        <v>29</v>
      </c>
      <c r="E44" s="37" t="s">
        <v>127</v>
      </c>
      <c r="F44" s="7">
        <f t="shared" si="0"/>
        <v>1.4</v>
      </c>
      <c r="G44" s="7">
        <f>Tabuľka132[[#This Row],[Bežná cena v € s DPH]]-Tabuľka132[[#This Row],[Bežná cena v € bez DPH]]</f>
        <v>0.14000000000000012</v>
      </c>
      <c r="H44" s="8">
        <v>1.54</v>
      </c>
      <c r="I44" s="21"/>
      <c r="J44" s="10">
        <f t="shared" si="1"/>
        <v>0</v>
      </c>
      <c r="K44" s="8">
        <f t="shared" si="2"/>
        <v>0</v>
      </c>
    </row>
    <row r="45" spans="1:11" ht="29.4" customHeight="1" x14ac:dyDescent="0.3">
      <c r="A45" s="27" t="s">
        <v>1</v>
      </c>
      <c r="B45" s="27" t="s">
        <v>194</v>
      </c>
      <c r="C45" s="38" t="s">
        <v>136</v>
      </c>
      <c r="D45" s="30" t="s">
        <v>137</v>
      </c>
      <c r="E45" s="52" t="s">
        <v>227</v>
      </c>
      <c r="F45" s="7">
        <f>H45/1.2</f>
        <v>18.000000000000004</v>
      </c>
      <c r="G45" s="28">
        <f>Tabuľka132[[#This Row],[Bežná cena v € s DPH]]-Tabuľka132[[#This Row],[Bežná cena v € bez DPH]]</f>
        <v>3.5999999999999979</v>
      </c>
      <c r="H45" s="29">
        <v>21.6</v>
      </c>
      <c r="I45" s="21"/>
      <c r="J45" s="10">
        <f t="shared" si="1"/>
        <v>0</v>
      </c>
      <c r="K45" s="8">
        <f t="shared" si="2"/>
        <v>0</v>
      </c>
    </row>
    <row r="46" spans="1:11" ht="29.4" customHeight="1" x14ac:dyDescent="0.3">
      <c r="A46" s="27" t="s">
        <v>1</v>
      </c>
      <c r="B46" s="27" t="s">
        <v>181</v>
      </c>
      <c r="C46" s="38" t="s">
        <v>172</v>
      </c>
      <c r="D46" s="30" t="s">
        <v>137</v>
      </c>
      <c r="E46" s="52" t="s">
        <v>227</v>
      </c>
      <c r="F46" s="7">
        <f>H46/1.2</f>
        <v>18.000000000000004</v>
      </c>
      <c r="G46" s="28">
        <f>Tabuľka132[[#This Row],[Bežná cena v € s DPH]]-Tabuľka132[[#This Row],[Bežná cena v € bez DPH]]</f>
        <v>3.5999999999999979</v>
      </c>
      <c r="H46" s="29">
        <v>21.6</v>
      </c>
      <c r="I46" s="21"/>
      <c r="J46" s="10">
        <f>I46*F46</f>
        <v>0</v>
      </c>
      <c r="K46" s="8">
        <f>H46*I46</f>
        <v>0</v>
      </c>
    </row>
    <row r="47" spans="1:11" x14ac:dyDescent="0.3">
      <c r="A47" s="27" t="s">
        <v>1</v>
      </c>
      <c r="B47" s="27" t="s">
        <v>2</v>
      </c>
      <c r="C47" s="27" t="s">
        <v>104</v>
      </c>
      <c r="D47" s="30" t="s">
        <v>24</v>
      </c>
      <c r="E47" s="40" t="s">
        <v>195</v>
      </c>
      <c r="F47" s="7">
        <f t="shared" si="0"/>
        <v>7.5999999999999988</v>
      </c>
      <c r="G47" s="7">
        <f>Tabuľka132[[#This Row],[Bežná cena v € s DPH]]-Tabuľka132[[#This Row],[Bežná cena v € bez DPH]]</f>
        <v>0.76000000000000068</v>
      </c>
      <c r="H47" s="8">
        <v>8.36</v>
      </c>
      <c r="I47" s="21"/>
      <c r="J47" s="10">
        <f t="shared" si="1"/>
        <v>0</v>
      </c>
      <c r="K47" s="8">
        <f t="shared" si="2"/>
        <v>0</v>
      </c>
    </row>
    <row r="48" spans="1:11" x14ac:dyDescent="0.3">
      <c r="A48" s="27" t="s">
        <v>1</v>
      </c>
      <c r="B48" s="27" t="s">
        <v>5</v>
      </c>
      <c r="C48" s="27" t="s">
        <v>77</v>
      </c>
      <c r="D48" s="30" t="s">
        <v>24</v>
      </c>
      <c r="E48" s="37" t="s">
        <v>127</v>
      </c>
      <c r="F48" s="7">
        <f t="shared" si="0"/>
        <v>3.9</v>
      </c>
      <c r="G48" s="7">
        <f>Tabuľka132[[#This Row],[Bežná cena v € s DPH]]-Tabuľka132[[#This Row],[Bežná cena v € bez DPH]]</f>
        <v>0.39000000000000012</v>
      </c>
      <c r="H48" s="8">
        <v>4.29</v>
      </c>
      <c r="I48" s="21"/>
      <c r="J48" s="10">
        <f t="shared" si="1"/>
        <v>0</v>
      </c>
      <c r="K48" s="8">
        <f t="shared" si="2"/>
        <v>0</v>
      </c>
    </row>
    <row r="49" spans="1:11" x14ac:dyDescent="0.3">
      <c r="A49" s="27" t="s">
        <v>1</v>
      </c>
      <c r="B49" s="27" t="s">
        <v>5</v>
      </c>
      <c r="C49" s="27" t="s">
        <v>78</v>
      </c>
      <c r="D49" s="30" t="s">
        <v>24</v>
      </c>
      <c r="E49" s="37" t="s">
        <v>127</v>
      </c>
      <c r="F49" s="7">
        <f t="shared" si="0"/>
        <v>3.9</v>
      </c>
      <c r="G49" s="7">
        <f>Tabuľka132[[#This Row],[Bežná cena v € s DPH]]-Tabuľka132[[#This Row],[Bežná cena v € bez DPH]]</f>
        <v>0.39000000000000012</v>
      </c>
      <c r="H49" s="8">
        <v>4.29</v>
      </c>
      <c r="I49" s="21"/>
      <c r="J49" s="10">
        <f t="shared" si="1"/>
        <v>0</v>
      </c>
      <c r="K49" s="8">
        <f t="shared" si="2"/>
        <v>0</v>
      </c>
    </row>
    <row r="50" spans="1:11" x14ac:dyDescent="0.3">
      <c r="A50" s="27" t="s">
        <v>1</v>
      </c>
      <c r="B50" s="27" t="s">
        <v>2</v>
      </c>
      <c r="C50" s="27" t="s">
        <v>105</v>
      </c>
      <c r="D50" s="30" t="s">
        <v>24</v>
      </c>
      <c r="E50" s="40" t="s">
        <v>196</v>
      </c>
      <c r="F50" s="7">
        <f t="shared" si="0"/>
        <v>11.399999999999999</v>
      </c>
      <c r="G50" s="7">
        <f>Tabuľka132[[#This Row],[Bežná cena v € s DPH]]-Tabuľka132[[#This Row],[Bežná cena v € bez DPH]]</f>
        <v>1.1400000000000006</v>
      </c>
      <c r="H50" s="8">
        <v>12.54</v>
      </c>
      <c r="I50" s="21"/>
      <c r="J50" s="10">
        <f t="shared" si="1"/>
        <v>0</v>
      </c>
      <c r="K50" s="8">
        <f t="shared" si="2"/>
        <v>0</v>
      </c>
    </row>
    <row r="51" spans="1:11" x14ac:dyDescent="0.3">
      <c r="A51" s="27" t="s">
        <v>1</v>
      </c>
      <c r="B51" s="27" t="s">
        <v>5</v>
      </c>
      <c r="C51" s="27" t="s">
        <v>79</v>
      </c>
      <c r="D51" s="30" t="s">
        <v>24</v>
      </c>
      <c r="E51" s="37" t="s">
        <v>127</v>
      </c>
      <c r="F51" s="7">
        <f t="shared" si="0"/>
        <v>5.8</v>
      </c>
      <c r="G51" s="7">
        <f>Tabuľka132[[#This Row],[Bežná cena v € s DPH]]-Tabuľka132[[#This Row],[Bežná cena v € bez DPH]]</f>
        <v>0.58000000000000007</v>
      </c>
      <c r="H51" s="8">
        <v>6.38</v>
      </c>
      <c r="I51" s="21"/>
      <c r="J51" s="10">
        <f t="shared" si="1"/>
        <v>0</v>
      </c>
      <c r="K51" s="8">
        <f t="shared" si="2"/>
        <v>0</v>
      </c>
    </row>
    <row r="52" spans="1:11" x14ac:dyDescent="0.3">
      <c r="A52" s="27" t="s">
        <v>1</v>
      </c>
      <c r="B52" s="27" t="s">
        <v>5</v>
      </c>
      <c r="C52" s="27" t="s">
        <v>80</v>
      </c>
      <c r="D52" s="30" t="s">
        <v>24</v>
      </c>
      <c r="E52" s="37" t="s">
        <v>127</v>
      </c>
      <c r="F52" s="7">
        <f t="shared" si="0"/>
        <v>5.8</v>
      </c>
      <c r="G52" s="7">
        <f>Tabuľka132[[#This Row],[Bežná cena v € s DPH]]-Tabuľka132[[#This Row],[Bežná cena v € bez DPH]]</f>
        <v>0.58000000000000007</v>
      </c>
      <c r="H52" s="8">
        <v>6.38</v>
      </c>
      <c r="I52" s="21"/>
      <c r="J52" s="10">
        <f t="shared" si="1"/>
        <v>0</v>
      </c>
      <c r="K52" s="8">
        <f t="shared" si="2"/>
        <v>0</v>
      </c>
    </row>
    <row r="53" spans="1:11" ht="28.8" x14ac:dyDescent="0.3">
      <c r="A53" s="27" t="s">
        <v>1</v>
      </c>
      <c r="B53" s="27" t="s">
        <v>2</v>
      </c>
      <c r="C53" s="39" t="s">
        <v>104</v>
      </c>
      <c r="D53" s="39" t="s">
        <v>96</v>
      </c>
      <c r="E53" s="37" t="s">
        <v>127</v>
      </c>
      <c r="F53" s="7">
        <f t="shared" si="0"/>
        <v>6.2</v>
      </c>
      <c r="G53" s="7">
        <f>Tabuľka132[[#This Row],[Bežná cena v € s DPH]]-Tabuľka132[[#This Row],[Bežná cena v € bez DPH]]</f>
        <v>0.62000000000000011</v>
      </c>
      <c r="H53" s="8">
        <v>6.82</v>
      </c>
      <c r="I53" s="21"/>
      <c r="J53" s="10">
        <f t="shared" si="1"/>
        <v>0</v>
      </c>
      <c r="K53" s="8">
        <f t="shared" si="2"/>
        <v>0</v>
      </c>
    </row>
    <row r="54" spans="1:11" ht="28.8" x14ac:dyDescent="0.3">
      <c r="A54" s="27" t="s">
        <v>1</v>
      </c>
      <c r="B54" s="27" t="s">
        <v>5</v>
      </c>
      <c r="C54" s="39" t="s">
        <v>77</v>
      </c>
      <c r="D54" s="39" t="s">
        <v>96</v>
      </c>
      <c r="E54" s="37" t="s">
        <v>127</v>
      </c>
      <c r="F54" s="7">
        <f t="shared" si="0"/>
        <v>3.1999999999999997</v>
      </c>
      <c r="G54" s="22">
        <f>Tabuľka132[[#This Row],[Bežná cena v € s DPH]]-Tabuľka132[[#This Row],[Bežná cena v € bez DPH]]</f>
        <v>0.32000000000000028</v>
      </c>
      <c r="H54" s="8">
        <v>3.52</v>
      </c>
      <c r="I54" s="21"/>
      <c r="J54" s="10">
        <f t="shared" si="1"/>
        <v>0</v>
      </c>
      <c r="K54" s="8">
        <f t="shared" si="2"/>
        <v>0</v>
      </c>
    </row>
    <row r="55" spans="1:11" ht="28.8" x14ac:dyDescent="0.3">
      <c r="A55" s="27" t="s">
        <v>1</v>
      </c>
      <c r="B55" s="27" t="s">
        <v>5</v>
      </c>
      <c r="C55" s="39" t="s">
        <v>78</v>
      </c>
      <c r="D55" s="39" t="s">
        <v>96</v>
      </c>
      <c r="E55" s="37" t="s">
        <v>127</v>
      </c>
      <c r="F55" s="7">
        <f t="shared" si="0"/>
        <v>3.1999999999999997</v>
      </c>
      <c r="G55" s="22">
        <f>Tabuľka132[[#This Row],[Bežná cena v € s DPH]]-Tabuľka132[[#This Row],[Bežná cena v € bez DPH]]</f>
        <v>0.32000000000000028</v>
      </c>
      <c r="H55" s="8">
        <v>3.52</v>
      </c>
      <c r="I55" s="21"/>
      <c r="J55" s="10">
        <f t="shared" si="1"/>
        <v>0</v>
      </c>
      <c r="K55" s="8">
        <f t="shared" si="2"/>
        <v>0</v>
      </c>
    </row>
    <row r="56" spans="1:11" ht="31.95" customHeight="1" x14ac:dyDescent="0.3">
      <c r="A56" s="27" t="s">
        <v>1</v>
      </c>
      <c r="B56" s="27" t="s">
        <v>5</v>
      </c>
      <c r="C56" s="27" t="s">
        <v>69</v>
      </c>
      <c r="D56" s="30" t="s">
        <v>37</v>
      </c>
      <c r="E56" s="37" t="s">
        <v>127</v>
      </c>
      <c r="F56" s="7">
        <f t="shared" si="0"/>
        <v>3.7</v>
      </c>
      <c r="G56" s="7">
        <f>Tabuľka132[[#This Row],[Bežná cena v € s DPH]]-Tabuľka132[[#This Row],[Bežná cena v € bez DPH]]</f>
        <v>0.37000000000000011</v>
      </c>
      <c r="H56" s="8">
        <v>4.07</v>
      </c>
      <c r="I56" s="21"/>
      <c r="J56" s="10">
        <f t="shared" si="1"/>
        <v>0</v>
      </c>
      <c r="K56" s="8">
        <f t="shared" si="2"/>
        <v>0</v>
      </c>
    </row>
    <row r="57" spans="1:11" ht="31.2" customHeight="1" x14ac:dyDescent="0.3">
      <c r="A57" s="27" t="s">
        <v>1</v>
      </c>
      <c r="B57" s="27" t="s">
        <v>5</v>
      </c>
      <c r="C57" s="27" t="s">
        <v>70</v>
      </c>
      <c r="D57" s="30" t="s">
        <v>37</v>
      </c>
      <c r="E57" s="37" t="s">
        <v>127</v>
      </c>
      <c r="F57" s="7">
        <f t="shared" si="0"/>
        <v>4.5</v>
      </c>
      <c r="G57" s="7">
        <f>Tabuľka132[[#This Row],[Bežná cena v € s DPH]]-Tabuľka132[[#This Row],[Bežná cena v € bez DPH]]</f>
        <v>0.45000000000000018</v>
      </c>
      <c r="H57" s="8">
        <v>4.95</v>
      </c>
      <c r="I57" s="21"/>
      <c r="J57" s="10">
        <f t="shared" si="1"/>
        <v>0</v>
      </c>
      <c r="K57" s="8">
        <f t="shared" si="2"/>
        <v>0</v>
      </c>
    </row>
    <row r="58" spans="1:11" ht="31.2" customHeight="1" x14ac:dyDescent="0.3">
      <c r="A58" s="27" t="s">
        <v>1</v>
      </c>
      <c r="B58" s="27" t="s">
        <v>194</v>
      </c>
      <c r="C58" s="38" t="s">
        <v>143</v>
      </c>
      <c r="D58" s="30" t="s">
        <v>137</v>
      </c>
      <c r="E58" s="52" t="s">
        <v>227</v>
      </c>
      <c r="F58" s="7">
        <f>H58/1.2</f>
        <v>18.000000000000004</v>
      </c>
      <c r="G58" s="28">
        <f>Tabuľka132[[#This Row],[Bežná cena v € s DPH]]-Tabuľka132[[#This Row],[Bežná cena v € bez DPH]]</f>
        <v>3.5999999999999979</v>
      </c>
      <c r="H58" s="29">
        <v>21.6</v>
      </c>
      <c r="I58" s="21"/>
      <c r="J58" s="10">
        <f t="shared" si="1"/>
        <v>0</v>
      </c>
      <c r="K58" s="8">
        <f t="shared" si="2"/>
        <v>0</v>
      </c>
    </row>
    <row r="59" spans="1:11" ht="31.2" customHeight="1" x14ac:dyDescent="0.3">
      <c r="A59" s="27" t="s">
        <v>1</v>
      </c>
      <c r="B59" s="27" t="s">
        <v>181</v>
      </c>
      <c r="C59" s="38" t="s">
        <v>171</v>
      </c>
      <c r="D59" s="30" t="s">
        <v>137</v>
      </c>
      <c r="E59" s="52" t="s">
        <v>227</v>
      </c>
      <c r="F59" s="7">
        <f>H59/1.2</f>
        <v>18.000000000000004</v>
      </c>
      <c r="G59" s="28">
        <f>Tabuľka132[[#This Row],[Bežná cena v € s DPH]]-Tabuľka132[[#This Row],[Bežná cena v € bez DPH]]</f>
        <v>3.5999999999999979</v>
      </c>
      <c r="H59" s="29">
        <v>21.6</v>
      </c>
      <c r="I59" s="21"/>
      <c r="J59" s="10">
        <f>I59*F59</f>
        <v>0</v>
      </c>
      <c r="K59" s="8">
        <f>H59*I59</f>
        <v>0</v>
      </c>
    </row>
    <row r="60" spans="1:11" ht="31.2" customHeight="1" x14ac:dyDescent="0.3">
      <c r="A60" s="27" t="s">
        <v>1</v>
      </c>
      <c r="B60" s="27" t="s">
        <v>5</v>
      </c>
      <c r="C60" s="27" t="s">
        <v>128</v>
      </c>
      <c r="D60" s="30" t="s">
        <v>37</v>
      </c>
      <c r="E60" s="37" t="s">
        <v>127</v>
      </c>
      <c r="F60" s="7">
        <f t="shared" si="0"/>
        <v>3.5</v>
      </c>
      <c r="G60" s="7">
        <f>Tabuľka132[[#This Row],[Bežná cena v € s DPH]]-Tabuľka132[[#This Row],[Bežná cena v € bez DPH]]</f>
        <v>0.35000000000000009</v>
      </c>
      <c r="H60" s="8">
        <v>3.85</v>
      </c>
      <c r="I60" s="21"/>
      <c r="J60" s="10">
        <f t="shared" si="1"/>
        <v>0</v>
      </c>
      <c r="K60" s="8">
        <f t="shared" si="2"/>
        <v>0</v>
      </c>
    </row>
    <row r="61" spans="1:11" ht="29.4" customHeight="1" x14ac:dyDescent="0.3">
      <c r="A61" s="27" t="s">
        <v>1</v>
      </c>
      <c r="B61" s="27" t="s">
        <v>194</v>
      </c>
      <c r="C61" s="27" t="s">
        <v>144</v>
      </c>
      <c r="D61" s="30" t="s">
        <v>137</v>
      </c>
      <c r="E61" s="52" t="s">
        <v>227</v>
      </c>
      <c r="F61" s="7">
        <f>H61/1.2</f>
        <v>18.000000000000004</v>
      </c>
      <c r="G61" s="28">
        <f>Tabuľka132[[#This Row],[Bežná cena v € s DPH]]-Tabuľka132[[#This Row],[Bežná cena v € bez DPH]]</f>
        <v>3.5999999999999979</v>
      </c>
      <c r="H61" s="29">
        <v>21.6</v>
      </c>
      <c r="I61" s="21"/>
      <c r="J61" s="10">
        <f t="shared" si="1"/>
        <v>0</v>
      </c>
      <c r="K61" s="8">
        <f t="shared" si="2"/>
        <v>0</v>
      </c>
    </row>
    <row r="62" spans="1:11" ht="30" customHeight="1" x14ac:dyDescent="0.3">
      <c r="A62" s="27" t="s">
        <v>1</v>
      </c>
      <c r="B62" s="27" t="s">
        <v>181</v>
      </c>
      <c r="C62" s="27" t="s">
        <v>170</v>
      </c>
      <c r="D62" s="30" t="s">
        <v>137</v>
      </c>
      <c r="E62" s="52" t="s">
        <v>227</v>
      </c>
      <c r="F62" s="7">
        <f>H62/1.2</f>
        <v>18.000000000000004</v>
      </c>
      <c r="G62" s="28">
        <f>Tabuľka132[[#This Row],[Bežná cena v € s DPH]]-Tabuľka132[[#This Row],[Bežná cena v € bez DPH]]</f>
        <v>3.5999999999999979</v>
      </c>
      <c r="H62" s="29">
        <v>21.6</v>
      </c>
      <c r="I62" s="21"/>
      <c r="J62" s="10">
        <f>I62*F62</f>
        <v>0</v>
      </c>
      <c r="K62" s="8">
        <f>H62*I62</f>
        <v>0</v>
      </c>
    </row>
    <row r="63" spans="1:11" ht="39" customHeight="1" x14ac:dyDescent="0.3">
      <c r="A63" s="12" t="s">
        <v>17</v>
      </c>
      <c r="B63" s="12" t="s">
        <v>210</v>
      </c>
      <c r="C63" s="30" t="s">
        <v>214</v>
      </c>
      <c r="D63" s="53"/>
      <c r="E63" s="55" t="s">
        <v>231</v>
      </c>
      <c r="F63" s="7">
        <f>H63/1.1</f>
        <v>12.299999999999999</v>
      </c>
      <c r="G63" s="7">
        <f>Tabuľka132[[#This Row],[Bežná cena v € s DPH]]-Tabuľka132[[#This Row],[Bežná cena v € bez DPH]]</f>
        <v>1.2300000000000004</v>
      </c>
      <c r="H63" s="8">
        <v>13.53</v>
      </c>
      <c r="I63" s="21"/>
      <c r="J63" s="10">
        <f>I63*F63</f>
        <v>0</v>
      </c>
      <c r="K63" s="8">
        <f>H63*I63</f>
        <v>0</v>
      </c>
    </row>
    <row r="64" spans="1:11" ht="37.950000000000003" customHeight="1" x14ac:dyDescent="0.3">
      <c r="A64" s="12" t="s">
        <v>17</v>
      </c>
      <c r="B64" s="27" t="s">
        <v>210</v>
      </c>
      <c r="C64" s="30" t="s">
        <v>218</v>
      </c>
      <c r="D64" s="53"/>
      <c r="E64" s="55" t="s">
        <v>231</v>
      </c>
      <c r="F64" s="7">
        <f>H64/1.1</f>
        <v>13.1</v>
      </c>
      <c r="G64" s="7">
        <f>Tabuľka132[[#This Row],[Bežná cena v € s DPH]]-Tabuľka132[[#This Row],[Bežná cena v € bez DPH]]</f>
        <v>1.3100000000000005</v>
      </c>
      <c r="H64" s="8">
        <v>14.41</v>
      </c>
      <c r="I64" s="21"/>
      <c r="J64" s="10">
        <f>I64*F64</f>
        <v>0</v>
      </c>
      <c r="K64" s="8">
        <f>H64*I64</f>
        <v>0</v>
      </c>
    </row>
    <row r="65" spans="1:11" ht="28.95" customHeight="1" x14ac:dyDescent="0.3">
      <c r="A65" s="12" t="s">
        <v>17</v>
      </c>
      <c r="B65" s="12" t="s">
        <v>2</v>
      </c>
      <c r="C65" s="12" t="s">
        <v>189</v>
      </c>
      <c r="D65" s="30" t="s">
        <v>26</v>
      </c>
      <c r="E65" s="37" t="s">
        <v>127</v>
      </c>
      <c r="F65" s="7">
        <f>H65/1.1</f>
        <v>10.399999999999999</v>
      </c>
      <c r="G65" s="7">
        <f>Tabuľka132[[#This Row],[Bežná cena v € s DPH]]-Tabuľka132[[#This Row],[Bežná cena v € bez DPH]]</f>
        <v>1.0400000000000009</v>
      </c>
      <c r="H65" s="8">
        <v>11.44</v>
      </c>
      <c r="I65" s="21"/>
      <c r="J65" s="10">
        <f>I65*F65</f>
        <v>0</v>
      </c>
      <c r="K65" s="8">
        <f>H65*I65</f>
        <v>0</v>
      </c>
    </row>
    <row r="66" spans="1:11" ht="28.8" x14ac:dyDescent="0.3">
      <c r="A66" s="27" t="s">
        <v>17</v>
      </c>
      <c r="B66" s="27" t="s">
        <v>5</v>
      </c>
      <c r="C66" s="27" t="s">
        <v>25</v>
      </c>
      <c r="D66" s="30" t="s">
        <v>26</v>
      </c>
      <c r="E66" s="37" t="s">
        <v>127</v>
      </c>
      <c r="F66" s="7">
        <f t="shared" si="0"/>
        <v>5.9999999999999991</v>
      </c>
      <c r="G66" s="7">
        <f>Tabuľka132[[#This Row],[Bežná cena v € s DPH]]-Tabuľka132[[#This Row],[Bežná cena v € bez DPH]]</f>
        <v>0.60000000000000053</v>
      </c>
      <c r="H66" s="8">
        <v>6.6</v>
      </c>
      <c r="I66" s="21"/>
      <c r="J66" s="10">
        <f t="shared" si="1"/>
        <v>0</v>
      </c>
      <c r="K66" s="8">
        <f t="shared" si="2"/>
        <v>0</v>
      </c>
    </row>
    <row r="67" spans="1:11" ht="16.2" customHeight="1" x14ac:dyDescent="0.3">
      <c r="A67" s="27" t="s">
        <v>17</v>
      </c>
      <c r="B67" s="27" t="s">
        <v>5</v>
      </c>
      <c r="C67" s="27" t="s">
        <v>64</v>
      </c>
      <c r="D67" s="30" t="s">
        <v>56</v>
      </c>
      <c r="E67" s="37" t="s">
        <v>127</v>
      </c>
      <c r="F67" s="7">
        <f t="shared" si="0"/>
        <v>4.6999999999999993</v>
      </c>
      <c r="G67" s="7">
        <f>Tabuľka132[[#This Row],[Bežná cena v € s DPH]]-Tabuľka132[[#This Row],[Bežná cena v € bez DPH]]</f>
        <v>0.47000000000000064</v>
      </c>
      <c r="H67" s="8">
        <v>5.17</v>
      </c>
      <c r="I67" s="21"/>
      <c r="J67" s="10">
        <f t="shared" si="1"/>
        <v>0</v>
      </c>
      <c r="K67" s="8">
        <f t="shared" si="2"/>
        <v>0</v>
      </c>
    </row>
    <row r="68" spans="1:11" ht="31.2" customHeight="1" x14ac:dyDescent="0.3">
      <c r="A68" s="27" t="s">
        <v>17</v>
      </c>
      <c r="B68" s="27" t="s">
        <v>194</v>
      </c>
      <c r="C68" s="38" t="s">
        <v>203</v>
      </c>
      <c r="D68" s="30" t="s">
        <v>137</v>
      </c>
      <c r="E68" s="52" t="s">
        <v>227</v>
      </c>
      <c r="F68" s="7">
        <f>H68/1.2</f>
        <v>18.000000000000004</v>
      </c>
      <c r="G68" s="28">
        <f>Tabuľka132[[#This Row],[Bežná cena v € s DPH]]-Tabuľka132[[#This Row],[Bežná cena v € bez DPH]]</f>
        <v>3.5999999999999979</v>
      </c>
      <c r="H68" s="29">
        <v>21.6</v>
      </c>
      <c r="I68" s="21"/>
      <c r="J68" s="10">
        <f t="shared" si="1"/>
        <v>0</v>
      </c>
      <c r="K68" s="8">
        <f t="shared" si="2"/>
        <v>0</v>
      </c>
    </row>
    <row r="69" spans="1:11" ht="30.6" customHeight="1" x14ac:dyDescent="0.3">
      <c r="A69" s="27" t="s">
        <v>17</v>
      </c>
      <c r="B69" s="27" t="s">
        <v>181</v>
      </c>
      <c r="C69" s="38" t="s">
        <v>206</v>
      </c>
      <c r="D69" s="30" t="s">
        <v>137</v>
      </c>
      <c r="E69" s="52" t="s">
        <v>227</v>
      </c>
      <c r="F69" s="7">
        <f>H69/1.2</f>
        <v>18.000000000000004</v>
      </c>
      <c r="G69" s="28">
        <f>Tabuľka132[[#This Row],[Bežná cena v € s DPH]]-Tabuľka132[[#This Row],[Bežná cena v € bez DPH]]</f>
        <v>3.5999999999999979</v>
      </c>
      <c r="H69" s="29">
        <v>21.6</v>
      </c>
      <c r="I69" s="21"/>
      <c r="J69" s="10">
        <f>I69*F69</f>
        <v>0</v>
      </c>
      <c r="K69" s="8">
        <f>H69*I69</f>
        <v>0</v>
      </c>
    </row>
    <row r="70" spans="1:11" ht="15" customHeight="1" x14ac:dyDescent="0.3">
      <c r="A70" s="27" t="s">
        <v>17</v>
      </c>
      <c r="B70" s="27" t="s">
        <v>2</v>
      </c>
      <c r="C70" s="30" t="s">
        <v>106</v>
      </c>
      <c r="D70" s="30" t="s">
        <v>56</v>
      </c>
      <c r="E70" s="37" t="s">
        <v>127</v>
      </c>
      <c r="F70" s="7">
        <f t="shared" si="0"/>
        <v>3.4</v>
      </c>
      <c r="G70" s="7">
        <f>Tabuľka132[[#This Row],[Bežná cena v € s DPH]]-Tabuľka132[[#This Row],[Bežná cena v € bez DPH]]</f>
        <v>0.3400000000000003</v>
      </c>
      <c r="H70" s="8">
        <v>3.74</v>
      </c>
      <c r="I70" s="21"/>
      <c r="J70" s="10">
        <f t="shared" si="1"/>
        <v>0</v>
      </c>
      <c r="K70" s="8">
        <f t="shared" si="2"/>
        <v>0</v>
      </c>
    </row>
    <row r="71" spans="1:11" x14ac:dyDescent="0.3">
      <c r="A71" s="27" t="s">
        <v>17</v>
      </c>
      <c r="B71" s="27" t="s">
        <v>5</v>
      </c>
      <c r="C71" s="30" t="s">
        <v>97</v>
      </c>
      <c r="D71" s="30" t="s">
        <v>56</v>
      </c>
      <c r="E71" s="37" t="s">
        <v>127</v>
      </c>
      <c r="F71" s="7">
        <f t="shared" si="0"/>
        <v>1.7999999999999998</v>
      </c>
      <c r="G71" s="7">
        <f>Tabuľka132[[#This Row],[Bežná cena v € s DPH]]-Tabuľka132[[#This Row],[Bežná cena v € bez DPH]]</f>
        <v>0.18000000000000016</v>
      </c>
      <c r="H71" s="8">
        <v>1.98</v>
      </c>
      <c r="I71" s="21"/>
      <c r="J71" s="10">
        <f t="shared" si="1"/>
        <v>0</v>
      </c>
      <c r="K71" s="8">
        <f t="shared" si="2"/>
        <v>0</v>
      </c>
    </row>
    <row r="72" spans="1:11" ht="16.2" customHeight="1" x14ac:dyDescent="0.3">
      <c r="A72" s="27" t="s">
        <v>17</v>
      </c>
      <c r="B72" s="27" t="s">
        <v>5</v>
      </c>
      <c r="C72" s="30" t="s">
        <v>98</v>
      </c>
      <c r="D72" s="30" t="s">
        <v>56</v>
      </c>
      <c r="E72" s="37" t="s">
        <v>127</v>
      </c>
      <c r="F72" s="7">
        <f t="shared" si="0"/>
        <v>1.7999999999999998</v>
      </c>
      <c r="G72" s="7">
        <f>Tabuľka132[[#This Row],[Bežná cena v € s DPH]]-Tabuľka132[[#This Row],[Bežná cena v € bez DPH]]</f>
        <v>0.18000000000000016</v>
      </c>
      <c r="H72" s="8">
        <v>1.98</v>
      </c>
      <c r="I72" s="21"/>
      <c r="J72" s="10">
        <f t="shared" si="1"/>
        <v>0</v>
      </c>
      <c r="K72" s="8">
        <f t="shared" si="2"/>
        <v>0</v>
      </c>
    </row>
    <row r="73" spans="1:11" ht="28.8" x14ac:dyDescent="0.3">
      <c r="A73" s="27" t="s">
        <v>17</v>
      </c>
      <c r="B73" s="27" t="s">
        <v>2</v>
      </c>
      <c r="C73" s="27" t="s">
        <v>182</v>
      </c>
      <c r="D73" s="41" t="s">
        <v>68</v>
      </c>
      <c r="E73" s="37" t="s">
        <v>127</v>
      </c>
      <c r="F73" s="7">
        <f t="shared" ref="F73:F75" si="3">H73/1.1</f>
        <v>9.1999999999999993</v>
      </c>
      <c r="G73" s="7">
        <f>Tabuľka132[[#This Row],[Bežná cena v € s DPH]]-Tabuľka132[[#This Row],[Bežná cena v € bez DPH]]</f>
        <v>0.91999999999999993</v>
      </c>
      <c r="H73" s="8">
        <v>10.119999999999999</v>
      </c>
      <c r="I73" s="21"/>
      <c r="J73" s="10">
        <f t="shared" ref="J73:J76" si="4">I73*F73</f>
        <v>0</v>
      </c>
      <c r="K73" s="8">
        <f t="shared" ref="K73:K76" si="5">H73*I73</f>
        <v>0</v>
      </c>
    </row>
    <row r="74" spans="1:11" ht="28.8" x14ac:dyDescent="0.3">
      <c r="A74" s="27" t="s">
        <v>17</v>
      </c>
      <c r="B74" s="27" t="s">
        <v>5</v>
      </c>
      <c r="C74" s="27" t="s">
        <v>183</v>
      </c>
      <c r="D74" s="41" t="s">
        <v>68</v>
      </c>
      <c r="E74" s="37" t="s">
        <v>127</v>
      </c>
      <c r="F74" s="7">
        <f t="shared" si="3"/>
        <v>4.6999999999999993</v>
      </c>
      <c r="G74" s="7">
        <f>Tabuľka132[[#This Row],[Bežná cena v € s DPH]]-Tabuľka132[[#This Row],[Bežná cena v € bez DPH]]</f>
        <v>0.47000000000000064</v>
      </c>
      <c r="H74" s="8">
        <v>5.17</v>
      </c>
      <c r="I74" s="21"/>
      <c r="J74" s="10">
        <f t="shared" si="4"/>
        <v>0</v>
      </c>
      <c r="K74" s="8">
        <f t="shared" si="5"/>
        <v>0</v>
      </c>
    </row>
    <row r="75" spans="1:11" ht="28.8" x14ac:dyDescent="0.3">
      <c r="A75" s="27" t="s">
        <v>17</v>
      </c>
      <c r="B75" s="27" t="s">
        <v>5</v>
      </c>
      <c r="C75" s="27" t="s">
        <v>184</v>
      </c>
      <c r="D75" s="41" t="s">
        <v>68</v>
      </c>
      <c r="E75" s="37" t="s">
        <v>127</v>
      </c>
      <c r="F75" s="7">
        <f t="shared" si="3"/>
        <v>4.6999999999999993</v>
      </c>
      <c r="G75" s="7">
        <f>Tabuľka132[[#This Row],[Bežná cena v € s DPH]]-Tabuľka132[[#This Row],[Bežná cena v € bez DPH]]</f>
        <v>0.47000000000000064</v>
      </c>
      <c r="H75" s="8">
        <v>5.17</v>
      </c>
      <c r="I75" s="21"/>
      <c r="J75" s="10">
        <f t="shared" si="4"/>
        <v>0</v>
      </c>
      <c r="K75" s="8">
        <f t="shared" si="5"/>
        <v>0</v>
      </c>
    </row>
    <row r="76" spans="1:11" ht="31.2" customHeight="1" x14ac:dyDescent="0.3">
      <c r="A76" s="27" t="s">
        <v>17</v>
      </c>
      <c r="B76" s="27" t="s">
        <v>194</v>
      </c>
      <c r="C76" s="38" t="s">
        <v>204</v>
      </c>
      <c r="D76" s="30" t="s">
        <v>137</v>
      </c>
      <c r="E76" s="52" t="s">
        <v>227</v>
      </c>
      <c r="F76" s="7">
        <f>H76/1.2</f>
        <v>18.000000000000004</v>
      </c>
      <c r="G76" s="28">
        <f>Tabuľka132[[#This Row],[Bežná cena v € s DPH]]-Tabuľka132[[#This Row],[Bežná cena v € bez DPH]]</f>
        <v>3.5999999999999979</v>
      </c>
      <c r="H76" s="29">
        <v>21.6</v>
      </c>
      <c r="I76" s="21"/>
      <c r="J76" s="10">
        <f t="shared" si="4"/>
        <v>0</v>
      </c>
      <c r="K76" s="8">
        <f t="shared" si="5"/>
        <v>0</v>
      </c>
    </row>
    <row r="77" spans="1:11" ht="29.4" customHeight="1" x14ac:dyDescent="0.3">
      <c r="A77" s="27" t="s">
        <v>17</v>
      </c>
      <c r="B77" s="27" t="s">
        <v>181</v>
      </c>
      <c r="C77" s="38" t="s">
        <v>205</v>
      </c>
      <c r="D77" s="30" t="s">
        <v>137</v>
      </c>
      <c r="E77" s="52" t="s">
        <v>227</v>
      </c>
      <c r="F77" s="7">
        <f>H77/1.2</f>
        <v>18.000000000000004</v>
      </c>
      <c r="G77" s="28">
        <f>Tabuľka132[[#This Row],[Bežná cena v € s DPH]]-Tabuľka132[[#This Row],[Bežná cena v € bez DPH]]</f>
        <v>3.5999999999999979</v>
      </c>
      <c r="H77" s="29">
        <v>21.6</v>
      </c>
      <c r="I77" s="21"/>
      <c r="J77" s="10">
        <f>I77*F77</f>
        <v>0</v>
      </c>
      <c r="K77" s="8">
        <f>H77*I77</f>
        <v>0</v>
      </c>
    </row>
    <row r="78" spans="1:11" ht="43.2" x14ac:dyDescent="0.3">
      <c r="A78" s="12" t="s">
        <v>17</v>
      </c>
      <c r="B78" s="12" t="s">
        <v>2</v>
      </c>
      <c r="C78" s="12" t="s">
        <v>190</v>
      </c>
      <c r="D78" s="30" t="s">
        <v>235</v>
      </c>
      <c r="E78" s="37" t="s">
        <v>127</v>
      </c>
      <c r="F78" s="7">
        <f>H78/1.1</f>
        <v>9</v>
      </c>
      <c r="G78" s="7">
        <f>Tabuľka132[[#This Row],[Bežná cena v € s DPH]]-Tabuľka132[[#This Row],[Bežná cena v € bez DPH]]</f>
        <v>0.90000000000000036</v>
      </c>
      <c r="H78" s="8">
        <v>9.9</v>
      </c>
      <c r="I78" s="21"/>
      <c r="J78" s="10">
        <f>I78*F78</f>
        <v>0</v>
      </c>
      <c r="K78" s="8">
        <f>H78*I78</f>
        <v>0</v>
      </c>
    </row>
    <row r="79" spans="1:11" ht="28.2" customHeight="1" x14ac:dyDescent="0.3">
      <c r="A79" s="27" t="s">
        <v>17</v>
      </c>
      <c r="B79" s="27" t="s">
        <v>5</v>
      </c>
      <c r="C79" s="27" t="s">
        <v>27</v>
      </c>
      <c r="D79" s="30" t="s">
        <v>28</v>
      </c>
      <c r="E79" s="37" t="s">
        <v>127</v>
      </c>
      <c r="F79" s="7">
        <f t="shared" si="0"/>
        <v>5.9999999999999991</v>
      </c>
      <c r="G79" s="7">
        <f>Tabuľka132[[#This Row],[Bežná cena v € s DPH]]-Tabuľka132[[#This Row],[Bežná cena v € bez DPH]]</f>
        <v>0.60000000000000053</v>
      </c>
      <c r="H79" s="8">
        <v>6.6</v>
      </c>
      <c r="I79" s="21"/>
      <c r="J79" s="10">
        <f t="shared" si="1"/>
        <v>0</v>
      </c>
      <c r="K79" s="8">
        <f t="shared" si="2"/>
        <v>0</v>
      </c>
    </row>
    <row r="80" spans="1:11" ht="16.2" customHeight="1" x14ac:dyDescent="0.3">
      <c r="A80" s="27" t="s">
        <v>17</v>
      </c>
      <c r="B80" s="27" t="s">
        <v>5</v>
      </c>
      <c r="C80" s="27" t="s">
        <v>188</v>
      </c>
      <c r="D80" s="30" t="s">
        <v>65</v>
      </c>
      <c r="E80" s="37" t="s">
        <v>127</v>
      </c>
      <c r="F80" s="7">
        <f t="shared" si="0"/>
        <v>3.7999999999999994</v>
      </c>
      <c r="G80" s="7">
        <f>Tabuľka132[[#This Row],[Bežná cena v € s DPH]]-Tabuľka132[[#This Row],[Bežná cena v € bez DPH]]</f>
        <v>0.38000000000000034</v>
      </c>
      <c r="H80" s="8">
        <v>4.18</v>
      </c>
      <c r="I80" s="21"/>
      <c r="J80" s="10">
        <f t="shared" si="1"/>
        <v>0</v>
      </c>
      <c r="K80" s="8">
        <f t="shared" si="2"/>
        <v>0</v>
      </c>
    </row>
    <row r="81" spans="1:11" ht="17.399999999999999" customHeight="1" x14ac:dyDescent="0.3">
      <c r="A81" s="27" t="s">
        <v>17</v>
      </c>
      <c r="B81" s="27" t="s">
        <v>5</v>
      </c>
      <c r="C81" s="27" t="s">
        <v>99</v>
      </c>
      <c r="D81" s="41" t="s">
        <v>100</v>
      </c>
      <c r="E81" s="37" t="s">
        <v>127</v>
      </c>
      <c r="F81" s="7">
        <f t="shared" si="0"/>
        <v>1.7999999999999998</v>
      </c>
      <c r="G81" s="22">
        <f>Tabuľka132[[#This Row],[Bežná cena v € s DPH]]-Tabuľka132[[#This Row],[Bežná cena v € bez DPH]]</f>
        <v>0.18000000000000016</v>
      </c>
      <c r="H81" s="8">
        <v>1.98</v>
      </c>
      <c r="I81" s="21"/>
      <c r="J81" s="10">
        <f t="shared" si="1"/>
        <v>0</v>
      </c>
      <c r="K81" s="8">
        <f t="shared" si="2"/>
        <v>0</v>
      </c>
    </row>
    <row r="82" spans="1:11" ht="28.95" customHeight="1" x14ac:dyDescent="0.3">
      <c r="A82" s="27" t="s">
        <v>17</v>
      </c>
      <c r="B82" s="27" t="s">
        <v>30</v>
      </c>
      <c r="C82" s="27" t="s">
        <v>107</v>
      </c>
      <c r="D82" s="27" t="s">
        <v>29</v>
      </c>
      <c r="E82" s="37" t="s">
        <v>127</v>
      </c>
      <c r="F82" s="7">
        <f t="shared" si="0"/>
        <v>8</v>
      </c>
      <c r="G82" s="7">
        <f>Tabuľka132[[#This Row],[Bežná cena v € s DPH]]-Tabuľka132[[#This Row],[Bežná cena v € bez DPH]]</f>
        <v>0.80000000000000071</v>
      </c>
      <c r="H82" s="8">
        <v>8.8000000000000007</v>
      </c>
      <c r="I82" s="21"/>
      <c r="J82" s="10">
        <f t="shared" si="1"/>
        <v>0</v>
      </c>
      <c r="K82" s="8">
        <f t="shared" si="2"/>
        <v>0</v>
      </c>
    </row>
    <row r="83" spans="1:11" x14ac:dyDescent="0.3">
      <c r="A83" s="27" t="s">
        <v>17</v>
      </c>
      <c r="B83" s="27" t="s">
        <v>5</v>
      </c>
      <c r="C83" s="27" t="s">
        <v>31</v>
      </c>
      <c r="D83" s="27" t="s">
        <v>29</v>
      </c>
      <c r="E83" s="37" t="s">
        <v>127</v>
      </c>
      <c r="F83" s="7">
        <f t="shared" si="0"/>
        <v>4.3999999999999995</v>
      </c>
      <c r="G83" s="7">
        <f>Tabuľka132[[#This Row],[Bežná cena v € s DPH]]-Tabuľka132[[#This Row],[Bežná cena v € bez DPH]]</f>
        <v>0.44000000000000039</v>
      </c>
      <c r="H83" s="8">
        <v>4.84</v>
      </c>
      <c r="I83" s="21"/>
      <c r="J83" s="10">
        <f t="shared" si="1"/>
        <v>0</v>
      </c>
      <c r="K83" s="8">
        <f t="shared" si="2"/>
        <v>0</v>
      </c>
    </row>
    <row r="84" spans="1:11" x14ac:dyDescent="0.3">
      <c r="A84" s="27" t="s">
        <v>17</v>
      </c>
      <c r="B84" s="27" t="s">
        <v>5</v>
      </c>
      <c r="C84" s="27" t="s">
        <v>32</v>
      </c>
      <c r="D84" s="27" t="s">
        <v>29</v>
      </c>
      <c r="E84" s="37" t="s">
        <v>127</v>
      </c>
      <c r="F84" s="7">
        <f t="shared" si="0"/>
        <v>4.0999999999999996</v>
      </c>
      <c r="G84" s="7">
        <f>Tabuľka132[[#This Row],[Bežná cena v € s DPH]]-Tabuľka132[[#This Row],[Bežná cena v € bez DPH]]</f>
        <v>0.41000000000000014</v>
      </c>
      <c r="H84" s="8">
        <v>4.51</v>
      </c>
      <c r="I84" s="21"/>
      <c r="J84" s="10">
        <f t="shared" si="1"/>
        <v>0</v>
      </c>
      <c r="K84" s="8">
        <f t="shared" si="2"/>
        <v>0</v>
      </c>
    </row>
    <row r="85" spans="1:11" x14ac:dyDescent="0.3">
      <c r="A85" s="27" t="s">
        <v>17</v>
      </c>
      <c r="B85" s="27" t="s">
        <v>5</v>
      </c>
      <c r="C85" s="27" t="s">
        <v>33</v>
      </c>
      <c r="D85" s="27" t="s">
        <v>29</v>
      </c>
      <c r="E85" s="37" t="s">
        <v>127</v>
      </c>
      <c r="F85" s="7">
        <f t="shared" si="0"/>
        <v>4.0999999999999996</v>
      </c>
      <c r="G85" s="7">
        <f>Tabuľka132[[#This Row],[Bežná cena v € s DPH]]-Tabuľka132[[#This Row],[Bežná cena v € bez DPH]]</f>
        <v>0.41000000000000014</v>
      </c>
      <c r="H85" s="8">
        <v>4.51</v>
      </c>
      <c r="I85" s="21"/>
      <c r="J85" s="10">
        <f t="shared" si="1"/>
        <v>0</v>
      </c>
      <c r="K85" s="8">
        <f t="shared" si="2"/>
        <v>0</v>
      </c>
    </row>
    <row r="86" spans="1:11" x14ac:dyDescent="0.3">
      <c r="A86" s="27" t="s">
        <v>17</v>
      </c>
      <c r="B86" s="27" t="s">
        <v>5</v>
      </c>
      <c r="C86" s="27" t="s">
        <v>57</v>
      </c>
      <c r="D86" s="27" t="s">
        <v>29</v>
      </c>
      <c r="E86" s="37" t="s">
        <v>127</v>
      </c>
      <c r="F86" s="7">
        <f t="shared" si="0"/>
        <v>4.3</v>
      </c>
      <c r="G86" s="7">
        <f>Tabuľka132[[#This Row],[Bežná cena v € s DPH]]-Tabuľka132[[#This Row],[Bežná cena v € bez DPH]]</f>
        <v>0.4300000000000006</v>
      </c>
      <c r="H86" s="8">
        <v>4.7300000000000004</v>
      </c>
      <c r="I86" s="21"/>
      <c r="J86" s="10">
        <f t="shared" si="1"/>
        <v>0</v>
      </c>
      <c r="K86" s="8">
        <f t="shared" si="2"/>
        <v>0</v>
      </c>
    </row>
    <row r="87" spans="1:11" x14ac:dyDescent="0.3">
      <c r="A87" s="27" t="s">
        <v>17</v>
      </c>
      <c r="B87" s="27" t="s">
        <v>30</v>
      </c>
      <c r="C87" s="27" t="s">
        <v>155</v>
      </c>
      <c r="D87" s="27" t="s">
        <v>29</v>
      </c>
      <c r="E87" s="37" t="s">
        <v>127</v>
      </c>
      <c r="F87" s="7">
        <f t="shared" ref="F87:F148" si="6">H87/1.1</f>
        <v>9</v>
      </c>
      <c r="G87" s="7">
        <f>Tabuľka132[[#This Row],[Bežná cena v € s DPH]]-Tabuľka132[[#This Row],[Bežná cena v € bez DPH]]</f>
        <v>0.90000000000000036</v>
      </c>
      <c r="H87" s="8">
        <v>9.9</v>
      </c>
      <c r="I87" s="21"/>
      <c r="J87" s="10">
        <f t="shared" ref="J87:J178" si="7">I87*F87</f>
        <v>0</v>
      </c>
      <c r="K87" s="8">
        <f t="shared" ref="K87:K178" si="8">H87*I87</f>
        <v>0</v>
      </c>
    </row>
    <row r="88" spans="1:11" x14ac:dyDescent="0.3">
      <c r="A88" s="27" t="s">
        <v>17</v>
      </c>
      <c r="B88" s="27" t="s">
        <v>5</v>
      </c>
      <c r="C88" s="27" t="s">
        <v>156</v>
      </c>
      <c r="D88" s="27" t="s">
        <v>29</v>
      </c>
      <c r="E88" s="37" t="s">
        <v>127</v>
      </c>
      <c r="F88" s="7">
        <f t="shared" si="6"/>
        <v>4.8</v>
      </c>
      <c r="G88" s="7">
        <f>Tabuľka132[[#This Row],[Bežná cena v € s DPH]]-Tabuľka132[[#This Row],[Bežná cena v € bez DPH]]</f>
        <v>0.48000000000000043</v>
      </c>
      <c r="H88" s="8">
        <v>5.28</v>
      </c>
      <c r="I88" s="21"/>
      <c r="J88" s="10">
        <f t="shared" si="7"/>
        <v>0</v>
      </c>
      <c r="K88" s="8">
        <f t="shared" si="8"/>
        <v>0</v>
      </c>
    </row>
    <row r="89" spans="1:11" x14ac:dyDescent="0.3">
      <c r="A89" s="27" t="s">
        <v>17</v>
      </c>
      <c r="B89" s="27" t="s">
        <v>5</v>
      </c>
      <c r="C89" s="27" t="s">
        <v>157</v>
      </c>
      <c r="D89" s="27" t="s">
        <v>29</v>
      </c>
      <c r="E89" s="37" t="s">
        <v>127</v>
      </c>
      <c r="F89" s="7">
        <f t="shared" si="6"/>
        <v>4.5999999999999996</v>
      </c>
      <c r="G89" s="7">
        <f>Tabuľka132[[#This Row],[Bežná cena v € s DPH]]-Tabuľka132[[#This Row],[Bežná cena v € bez DPH]]</f>
        <v>0.45999999999999996</v>
      </c>
      <c r="H89" s="8">
        <v>5.0599999999999996</v>
      </c>
      <c r="I89" s="21"/>
      <c r="J89" s="10">
        <f t="shared" si="7"/>
        <v>0</v>
      </c>
      <c r="K89" s="8">
        <f t="shared" si="8"/>
        <v>0</v>
      </c>
    </row>
    <row r="90" spans="1:11" x14ac:dyDescent="0.3">
      <c r="A90" s="27" t="s">
        <v>17</v>
      </c>
      <c r="B90" s="27" t="s">
        <v>5</v>
      </c>
      <c r="C90" s="27" t="s">
        <v>158</v>
      </c>
      <c r="D90" s="27" t="s">
        <v>29</v>
      </c>
      <c r="E90" s="37" t="s">
        <v>127</v>
      </c>
      <c r="F90" s="7">
        <f t="shared" si="6"/>
        <v>4.5999999999999996</v>
      </c>
      <c r="G90" s="7">
        <f>Tabuľka132[[#This Row],[Bežná cena v € s DPH]]-Tabuľka132[[#This Row],[Bežná cena v € bez DPH]]</f>
        <v>0.45999999999999996</v>
      </c>
      <c r="H90" s="8">
        <v>5.0599999999999996</v>
      </c>
      <c r="I90" s="21"/>
      <c r="J90" s="10">
        <f t="shared" si="7"/>
        <v>0</v>
      </c>
      <c r="K90" s="8">
        <f t="shared" si="8"/>
        <v>0</v>
      </c>
    </row>
    <row r="91" spans="1:11" ht="30.6" customHeight="1" x14ac:dyDescent="0.3">
      <c r="A91" s="27" t="s">
        <v>17</v>
      </c>
      <c r="B91" s="27" t="s">
        <v>194</v>
      </c>
      <c r="C91" s="38" t="s">
        <v>138</v>
      </c>
      <c r="D91" s="30" t="s">
        <v>137</v>
      </c>
      <c r="E91" s="52" t="s">
        <v>227</v>
      </c>
      <c r="F91" s="7">
        <f>H91/1.2</f>
        <v>18.000000000000004</v>
      </c>
      <c r="G91" s="28">
        <f>Tabuľka132[[#This Row],[Bežná cena v € s DPH]]-Tabuľka132[[#This Row],[Bežná cena v € bez DPH]]</f>
        <v>3.5999999999999979</v>
      </c>
      <c r="H91" s="29">
        <v>21.6</v>
      </c>
      <c r="I91" s="21"/>
      <c r="J91" s="10">
        <f t="shared" si="7"/>
        <v>0</v>
      </c>
      <c r="K91" s="8">
        <f t="shared" si="8"/>
        <v>0</v>
      </c>
    </row>
    <row r="92" spans="1:11" ht="28.2" customHeight="1" x14ac:dyDescent="0.3">
      <c r="A92" s="27" t="s">
        <v>17</v>
      </c>
      <c r="B92" s="27" t="s">
        <v>181</v>
      </c>
      <c r="C92" s="38" t="s">
        <v>169</v>
      </c>
      <c r="D92" s="30" t="s">
        <v>137</v>
      </c>
      <c r="E92" s="52" t="s">
        <v>227</v>
      </c>
      <c r="F92" s="7">
        <f>H92/1.2</f>
        <v>18.000000000000004</v>
      </c>
      <c r="G92" s="28">
        <f>Tabuľka132[[#This Row],[Bežná cena v € s DPH]]-Tabuľka132[[#This Row],[Bežná cena v € bez DPH]]</f>
        <v>3.5999999999999979</v>
      </c>
      <c r="H92" s="29">
        <v>21.6</v>
      </c>
      <c r="I92" s="21"/>
      <c r="J92" s="10">
        <f>I92*F92</f>
        <v>0</v>
      </c>
      <c r="K92" s="8">
        <f>H92*I92</f>
        <v>0</v>
      </c>
    </row>
    <row r="93" spans="1:11" x14ac:dyDescent="0.3">
      <c r="A93" s="27" t="s">
        <v>17</v>
      </c>
      <c r="B93" s="27" t="s">
        <v>30</v>
      </c>
      <c r="C93" s="27" t="s">
        <v>108</v>
      </c>
      <c r="D93" s="27" t="s">
        <v>34</v>
      </c>
      <c r="E93" s="36" t="s">
        <v>197</v>
      </c>
      <c r="F93" s="7">
        <f t="shared" ref="F93" si="9">H93/1.1</f>
        <v>6.8</v>
      </c>
      <c r="G93" s="22">
        <f>Tabuľka132[[#This Row],[Bežná cena v € s DPH]]-Tabuľka132[[#This Row],[Bežná cena v € bez DPH]]</f>
        <v>0.6800000000000006</v>
      </c>
      <c r="H93" s="8">
        <v>7.48</v>
      </c>
      <c r="I93" s="21"/>
      <c r="J93" s="10">
        <f>I93*F93</f>
        <v>0</v>
      </c>
      <c r="K93" s="8">
        <f>H93*I93</f>
        <v>0</v>
      </c>
    </row>
    <row r="94" spans="1:11" x14ac:dyDescent="0.3">
      <c r="A94" s="27" t="s">
        <v>17</v>
      </c>
      <c r="B94" s="27" t="s">
        <v>5</v>
      </c>
      <c r="C94" s="27" t="s">
        <v>71</v>
      </c>
      <c r="D94" s="27" t="s">
        <v>34</v>
      </c>
      <c r="E94" s="37" t="s">
        <v>127</v>
      </c>
      <c r="F94" s="7">
        <f t="shared" si="6"/>
        <v>3.5</v>
      </c>
      <c r="G94" s="22">
        <f>Tabuľka132[[#This Row],[Bežná cena v € s DPH]]-Tabuľka132[[#This Row],[Bežná cena v € bez DPH]]</f>
        <v>0.35000000000000009</v>
      </c>
      <c r="H94" s="8">
        <v>3.85</v>
      </c>
      <c r="I94" s="21"/>
      <c r="J94" s="10">
        <f t="shared" si="7"/>
        <v>0</v>
      </c>
      <c r="K94" s="8">
        <f t="shared" si="8"/>
        <v>0</v>
      </c>
    </row>
    <row r="95" spans="1:11" ht="17.399999999999999" customHeight="1" x14ac:dyDescent="0.3">
      <c r="A95" s="27" t="s">
        <v>17</v>
      </c>
      <c r="B95" s="27" t="s">
        <v>5</v>
      </c>
      <c r="C95" s="27" t="s">
        <v>72</v>
      </c>
      <c r="D95" s="27" t="s">
        <v>34</v>
      </c>
      <c r="E95" s="37" t="s">
        <v>127</v>
      </c>
      <c r="F95" s="7">
        <f t="shared" si="6"/>
        <v>3.5</v>
      </c>
      <c r="G95" s="7">
        <f>Tabuľka132[[#This Row],[Bežná cena v € s DPH]]-Tabuľka132[[#This Row],[Bežná cena v € bez DPH]]</f>
        <v>0.35000000000000009</v>
      </c>
      <c r="H95" s="8">
        <v>3.85</v>
      </c>
      <c r="I95" s="21"/>
      <c r="J95" s="10">
        <f t="shared" si="7"/>
        <v>0</v>
      </c>
      <c r="K95" s="8">
        <f t="shared" si="8"/>
        <v>0</v>
      </c>
    </row>
    <row r="96" spans="1:11" ht="15.6" customHeight="1" x14ac:dyDescent="0.3">
      <c r="A96" s="27" t="s">
        <v>17</v>
      </c>
      <c r="B96" s="27" t="s">
        <v>5</v>
      </c>
      <c r="C96" s="27" t="s">
        <v>73</v>
      </c>
      <c r="D96" s="27" t="s">
        <v>34</v>
      </c>
      <c r="E96" s="37" t="s">
        <v>127</v>
      </c>
      <c r="F96" s="7">
        <f t="shared" si="6"/>
        <v>3.5</v>
      </c>
      <c r="G96" s="7">
        <f>Tabuľka132[[#This Row],[Bežná cena v € s DPH]]-Tabuľka132[[#This Row],[Bežná cena v € bez DPH]]</f>
        <v>0.35000000000000009</v>
      </c>
      <c r="H96" s="8">
        <v>3.85</v>
      </c>
      <c r="I96" s="21"/>
      <c r="J96" s="10">
        <f t="shared" si="7"/>
        <v>0</v>
      </c>
      <c r="K96" s="8">
        <f t="shared" si="8"/>
        <v>0</v>
      </c>
    </row>
    <row r="97" spans="1:11" ht="15" customHeight="1" x14ac:dyDescent="0.3">
      <c r="A97" s="27" t="s">
        <v>17</v>
      </c>
      <c r="B97" s="27" t="s">
        <v>30</v>
      </c>
      <c r="C97" s="27" t="s">
        <v>109</v>
      </c>
      <c r="D97" s="27" t="s">
        <v>34</v>
      </c>
      <c r="E97" s="36" t="s">
        <v>197</v>
      </c>
      <c r="F97" s="7">
        <f t="shared" si="6"/>
        <v>10</v>
      </c>
      <c r="G97" s="7">
        <f>Tabuľka132[[#This Row],[Bežná cena v € s DPH]]-Tabuľka132[[#This Row],[Bežná cena v € bez DPH]]</f>
        <v>1</v>
      </c>
      <c r="H97" s="8">
        <v>11</v>
      </c>
      <c r="I97" s="21"/>
      <c r="J97" s="10">
        <f t="shared" si="7"/>
        <v>0</v>
      </c>
      <c r="K97" s="8">
        <f t="shared" si="8"/>
        <v>0</v>
      </c>
    </row>
    <row r="98" spans="1:11" ht="15.6" customHeight="1" x14ac:dyDescent="0.3">
      <c r="A98" s="27" t="s">
        <v>17</v>
      </c>
      <c r="B98" s="27" t="s">
        <v>5</v>
      </c>
      <c r="C98" s="27" t="s">
        <v>74</v>
      </c>
      <c r="D98" s="27" t="s">
        <v>34</v>
      </c>
      <c r="E98" s="37" t="s">
        <v>127</v>
      </c>
      <c r="F98" s="7">
        <f t="shared" si="6"/>
        <v>5.0999999999999996</v>
      </c>
      <c r="G98" s="22">
        <f>Tabuľka132[[#This Row],[Bežná cena v € s DPH]]-Tabuľka132[[#This Row],[Bežná cena v € bez DPH]]</f>
        <v>0.51000000000000068</v>
      </c>
      <c r="H98" s="8">
        <v>5.61</v>
      </c>
      <c r="I98" s="21"/>
      <c r="J98" s="10">
        <f t="shared" si="7"/>
        <v>0</v>
      </c>
      <c r="K98" s="8">
        <f t="shared" si="8"/>
        <v>0</v>
      </c>
    </row>
    <row r="99" spans="1:11" x14ac:dyDescent="0.3">
      <c r="A99" s="27" t="s">
        <v>17</v>
      </c>
      <c r="B99" s="27" t="s">
        <v>5</v>
      </c>
      <c r="C99" s="27" t="s">
        <v>75</v>
      </c>
      <c r="D99" s="27" t="s">
        <v>34</v>
      </c>
      <c r="E99" s="37" t="s">
        <v>127</v>
      </c>
      <c r="F99" s="7">
        <f t="shared" si="6"/>
        <v>5.0999999999999996</v>
      </c>
      <c r="G99" s="7">
        <f>Tabuľka132[[#This Row],[Bežná cena v € s DPH]]-Tabuľka132[[#This Row],[Bežná cena v € bez DPH]]</f>
        <v>0.51000000000000068</v>
      </c>
      <c r="H99" s="8">
        <v>5.61</v>
      </c>
      <c r="I99" s="21"/>
      <c r="J99" s="10">
        <f t="shared" si="7"/>
        <v>0</v>
      </c>
      <c r="K99" s="8">
        <f t="shared" si="8"/>
        <v>0</v>
      </c>
    </row>
    <row r="100" spans="1:11" x14ac:dyDescent="0.3">
      <c r="A100" s="27" t="s">
        <v>17</v>
      </c>
      <c r="B100" s="27" t="s">
        <v>5</v>
      </c>
      <c r="C100" s="27" t="s">
        <v>76</v>
      </c>
      <c r="D100" s="27" t="s">
        <v>34</v>
      </c>
      <c r="E100" s="37" t="s">
        <v>127</v>
      </c>
      <c r="F100" s="7">
        <f t="shared" si="6"/>
        <v>5.0999999999999996</v>
      </c>
      <c r="G100" s="7">
        <f>Tabuľka132[[#This Row],[Bežná cena v € s DPH]]-Tabuľka132[[#This Row],[Bežná cena v € bez DPH]]</f>
        <v>0.51000000000000068</v>
      </c>
      <c r="H100" s="8">
        <v>5.61</v>
      </c>
      <c r="I100" s="21"/>
      <c r="J100" s="10">
        <f t="shared" si="7"/>
        <v>0</v>
      </c>
      <c r="K100" s="8">
        <f t="shared" si="8"/>
        <v>0</v>
      </c>
    </row>
    <row r="101" spans="1:11" ht="28.8" x14ac:dyDescent="0.3">
      <c r="A101" s="27" t="s">
        <v>17</v>
      </c>
      <c r="B101" s="27" t="s">
        <v>5</v>
      </c>
      <c r="C101" s="27" t="s">
        <v>35</v>
      </c>
      <c r="D101" s="30" t="s">
        <v>37</v>
      </c>
      <c r="E101" s="37" t="s">
        <v>127</v>
      </c>
      <c r="F101" s="7">
        <f t="shared" si="6"/>
        <v>4.2</v>
      </c>
      <c r="G101" s="7">
        <f>Tabuľka132[[#This Row],[Bežná cena v € s DPH]]-Tabuľka132[[#This Row],[Bežná cena v € bez DPH]]</f>
        <v>0.41999999999999993</v>
      </c>
      <c r="H101" s="8">
        <v>4.62</v>
      </c>
      <c r="I101" s="21"/>
      <c r="J101" s="10">
        <f t="shared" si="7"/>
        <v>0</v>
      </c>
      <c r="K101" s="8">
        <f t="shared" si="8"/>
        <v>0</v>
      </c>
    </row>
    <row r="102" spans="1:11" ht="28.8" x14ac:dyDescent="0.3">
      <c r="A102" s="27" t="s">
        <v>17</v>
      </c>
      <c r="B102" s="27" t="s">
        <v>5</v>
      </c>
      <c r="C102" s="27" t="s">
        <v>36</v>
      </c>
      <c r="D102" s="30" t="s">
        <v>37</v>
      </c>
      <c r="E102" s="37" t="s">
        <v>127</v>
      </c>
      <c r="F102" s="7">
        <f t="shared" si="6"/>
        <v>5</v>
      </c>
      <c r="G102" s="7">
        <f>Tabuľka132[[#This Row],[Bežná cena v € s DPH]]-Tabuľka132[[#This Row],[Bežná cena v € bez DPH]]</f>
        <v>0.5</v>
      </c>
      <c r="H102" s="8">
        <v>5.5</v>
      </c>
      <c r="I102" s="21"/>
      <c r="J102" s="10">
        <f t="shared" si="7"/>
        <v>0</v>
      </c>
      <c r="K102" s="8">
        <f t="shared" si="8"/>
        <v>0</v>
      </c>
    </row>
    <row r="103" spans="1:11" ht="32.4" customHeight="1" x14ac:dyDescent="0.3">
      <c r="A103" s="27" t="s">
        <v>17</v>
      </c>
      <c r="B103" s="27" t="s">
        <v>194</v>
      </c>
      <c r="C103" s="38" t="s">
        <v>139</v>
      </c>
      <c r="D103" s="30" t="s">
        <v>137</v>
      </c>
      <c r="E103" s="52" t="s">
        <v>227</v>
      </c>
      <c r="F103" s="7">
        <f>H103/1.2</f>
        <v>18.000000000000004</v>
      </c>
      <c r="G103" s="28">
        <f>Tabuľka132[[#This Row],[Bežná cena v € s DPH]]-Tabuľka132[[#This Row],[Bežná cena v € bez DPH]]</f>
        <v>3.5999999999999979</v>
      </c>
      <c r="H103" s="29">
        <v>21.6</v>
      </c>
      <c r="I103" s="21"/>
      <c r="J103" s="10">
        <f t="shared" si="7"/>
        <v>0</v>
      </c>
      <c r="K103" s="8">
        <f t="shared" si="8"/>
        <v>0</v>
      </c>
    </row>
    <row r="104" spans="1:11" ht="33" customHeight="1" x14ac:dyDescent="0.3">
      <c r="A104" s="27" t="s">
        <v>17</v>
      </c>
      <c r="B104" s="27" t="s">
        <v>181</v>
      </c>
      <c r="C104" s="38" t="s">
        <v>168</v>
      </c>
      <c r="D104" s="30" t="s">
        <v>137</v>
      </c>
      <c r="E104" s="52" t="s">
        <v>227</v>
      </c>
      <c r="F104" s="7">
        <f>H104/1.2</f>
        <v>18.000000000000004</v>
      </c>
      <c r="G104" s="28">
        <f>Tabuľka132[[#This Row],[Bežná cena v € s DPH]]-Tabuľka132[[#This Row],[Bežná cena v € bez DPH]]</f>
        <v>3.5999999999999979</v>
      </c>
      <c r="H104" s="29">
        <v>21.6</v>
      </c>
      <c r="I104" s="21"/>
      <c r="J104" s="10">
        <f>I104*F104</f>
        <v>0</v>
      </c>
      <c r="K104" s="8">
        <f>H104*I104</f>
        <v>0</v>
      </c>
    </row>
    <row r="105" spans="1:11" ht="28.8" x14ac:dyDescent="0.3">
      <c r="A105" s="27" t="s">
        <v>17</v>
      </c>
      <c r="B105" s="27" t="s">
        <v>5</v>
      </c>
      <c r="C105" s="27" t="s">
        <v>159</v>
      </c>
      <c r="D105" s="30" t="s">
        <v>37</v>
      </c>
      <c r="E105" s="37" t="s">
        <v>127</v>
      </c>
      <c r="F105" s="7">
        <f t="shared" ref="F105" si="10">H105/1.1</f>
        <v>3.7999999999999994</v>
      </c>
      <c r="G105" s="7">
        <f>Tabuľka132[[#This Row],[Bežná cena v € s DPH]]-Tabuľka132[[#This Row],[Bežná cena v € bez DPH]]</f>
        <v>0.38000000000000034</v>
      </c>
      <c r="H105" s="8">
        <v>4.18</v>
      </c>
      <c r="I105" s="21"/>
      <c r="J105" s="10">
        <f t="shared" si="7"/>
        <v>0</v>
      </c>
      <c r="K105" s="8">
        <f t="shared" si="8"/>
        <v>0</v>
      </c>
    </row>
    <row r="106" spans="1:11" ht="30" customHeight="1" x14ac:dyDescent="0.3">
      <c r="A106" s="27" t="s">
        <v>17</v>
      </c>
      <c r="B106" s="27" t="s">
        <v>194</v>
      </c>
      <c r="C106" s="27" t="s">
        <v>145</v>
      </c>
      <c r="D106" s="30" t="s">
        <v>137</v>
      </c>
      <c r="E106" s="52" t="s">
        <v>227</v>
      </c>
      <c r="F106" s="7">
        <f>H106/1.2</f>
        <v>18.000000000000004</v>
      </c>
      <c r="G106" s="28">
        <f>Tabuľka132[[#This Row],[Bežná cena v € s DPH]]-Tabuľka132[[#This Row],[Bežná cena v € bez DPH]]</f>
        <v>3.5999999999999979</v>
      </c>
      <c r="H106" s="29">
        <v>21.6</v>
      </c>
      <c r="I106" s="21"/>
      <c r="J106" s="10">
        <f t="shared" si="7"/>
        <v>0</v>
      </c>
      <c r="K106" s="8">
        <f t="shared" si="8"/>
        <v>0</v>
      </c>
    </row>
    <row r="107" spans="1:11" ht="32.4" customHeight="1" x14ac:dyDescent="0.3">
      <c r="A107" s="27" t="s">
        <v>17</v>
      </c>
      <c r="B107" s="27" t="s">
        <v>181</v>
      </c>
      <c r="C107" s="27" t="s">
        <v>167</v>
      </c>
      <c r="D107" s="30" t="s">
        <v>137</v>
      </c>
      <c r="E107" s="52" t="s">
        <v>227</v>
      </c>
      <c r="F107" s="7">
        <f>H107/1.2</f>
        <v>18.000000000000004</v>
      </c>
      <c r="G107" s="28">
        <f>Tabuľka132[[#This Row],[Bežná cena v € s DPH]]-Tabuľka132[[#This Row],[Bežná cena v € bez DPH]]</f>
        <v>3.5999999999999979</v>
      </c>
      <c r="H107" s="29">
        <v>21.6</v>
      </c>
      <c r="I107" s="21"/>
      <c r="J107" s="10">
        <f>I107*F107</f>
        <v>0</v>
      </c>
      <c r="K107" s="8">
        <f>H107*I107</f>
        <v>0</v>
      </c>
    </row>
    <row r="108" spans="1:11" ht="42" customHeight="1" x14ac:dyDescent="0.3">
      <c r="A108" s="12" t="s">
        <v>38</v>
      </c>
      <c r="B108" s="27" t="s">
        <v>210</v>
      </c>
      <c r="C108" s="54" t="s">
        <v>215</v>
      </c>
      <c r="D108" s="30"/>
      <c r="E108" s="55" t="s">
        <v>232</v>
      </c>
      <c r="F108" s="7">
        <f>H108/1.1</f>
        <v>11.6</v>
      </c>
      <c r="G108" s="7">
        <f>Tabuľka132[[#This Row],[Bežná cena v € s DPH]]-Tabuľka132[[#This Row],[Bežná cena v € bez DPH]]</f>
        <v>1.1600000000000001</v>
      </c>
      <c r="H108" s="8">
        <v>12.76</v>
      </c>
      <c r="I108" s="21"/>
      <c r="J108" s="10">
        <f>I108*F108</f>
        <v>0</v>
      </c>
      <c r="K108" s="8">
        <f>H108*I108</f>
        <v>0</v>
      </c>
    </row>
    <row r="109" spans="1:11" ht="44.4" customHeight="1" x14ac:dyDescent="0.3">
      <c r="A109" s="12" t="s">
        <v>38</v>
      </c>
      <c r="B109" s="27" t="s">
        <v>210</v>
      </c>
      <c r="C109" s="54" t="s">
        <v>216</v>
      </c>
      <c r="D109" s="30"/>
      <c r="E109" s="55" t="s">
        <v>232</v>
      </c>
      <c r="F109" s="7">
        <f>H109/1.1</f>
        <v>12.4</v>
      </c>
      <c r="G109" s="7">
        <f>Tabuľka132[[#This Row],[Bežná cena v € s DPH]]-Tabuľka132[[#This Row],[Bežná cena v € bez DPH]]</f>
        <v>1.2400000000000002</v>
      </c>
      <c r="H109" s="8">
        <v>13.64</v>
      </c>
      <c r="I109" s="21"/>
      <c r="J109" s="10">
        <f>I109*F109</f>
        <v>0</v>
      </c>
      <c r="K109" s="8">
        <f>H109*I109</f>
        <v>0</v>
      </c>
    </row>
    <row r="110" spans="1:11" ht="28.8" x14ac:dyDescent="0.3">
      <c r="A110" s="12" t="s">
        <v>38</v>
      </c>
      <c r="B110" s="12" t="s">
        <v>2</v>
      </c>
      <c r="C110" s="12" t="s">
        <v>191</v>
      </c>
      <c r="D110" s="30" t="s">
        <v>26</v>
      </c>
      <c r="E110" s="37" t="s">
        <v>127</v>
      </c>
      <c r="F110" s="7">
        <f>H110/1.1</f>
        <v>10.399999999999999</v>
      </c>
      <c r="G110" s="7">
        <f>Tabuľka132[[#This Row],[Bežná cena v € s DPH]]-Tabuľka132[[#This Row],[Bežná cena v € bez DPH]]</f>
        <v>1.0400000000000009</v>
      </c>
      <c r="H110" s="8">
        <v>11.44</v>
      </c>
      <c r="I110" s="21"/>
      <c r="J110" s="10">
        <f>I110*F110</f>
        <v>0</v>
      </c>
      <c r="K110" s="8">
        <f>H110*I110</f>
        <v>0</v>
      </c>
    </row>
    <row r="111" spans="1:11" ht="28.8" x14ac:dyDescent="0.3">
      <c r="A111" s="27" t="s">
        <v>38</v>
      </c>
      <c r="B111" s="27" t="s">
        <v>5</v>
      </c>
      <c r="C111" s="27" t="s">
        <v>39</v>
      </c>
      <c r="D111" s="30" t="s">
        <v>40</v>
      </c>
      <c r="E111" s="37" t="s">
        <v>127</v>
      </c>
      <c r="F111" s="7">
        <f t="shared" si="6"/>
        <v>5.9999999999999991</v>
      </c>
      <c r="G111" s="7">
        <f>Tabuľka132[[#This Row],[Bežná cena v € s DPH]]-Tabuľka132[[#This Row],[Bežná cena v € bez DPH]]</f>
        <v>0.60000000000000053</v>
      </c>
      <c r="H111" s="8">
        <v>6.6</v>
      </c>
      <c r="I111" s="21"/>
      <c r="J111" s="10">
        <f t="shared" si="7"/>
        <v>0</v>
      </c>
      <c r="K111" s="8">
        <f t="shared" si="8"/>
        <v>0</v>
      </c>
    </row>
    <row r="112" spans="1:11" ht="28.8" x14ac:dyDescent="0.3">
      <c r="A112" s="27" t="s">
        <v>38</v>
      </c>
      <c r="B112" s="27" t="s">
        <v>5</v>
      </c>
      <c r="C112" s="27" t="s">
        <v>58</v>
      </c>
      <c r="D112" s="30" t="s">
        <v>40</v>
      </c>
      <c r="E112" s="37" t="s">
        <v>127</v>
      </c>
      <c r="F112" s="7">
        <f t="shared" si="6"/>
        <v>4.6999999999999993</v>
      </c>
      <c r="G112" s="7">
        <f>Tabuľka132[[#This Row],[Bežná cena v € s DPH]]-Tabuľka132[[#This Row],[Bežná cena v € bez DPH]]</f>
        <v>0.47000000000000064</v>
      </c>
      <c r="H112" s="8">
        <v>5.17</v>
      </c>
      <c r="I112" s="21"/>
      <c r="J112" s="10">
        <f t="shared" si="7"/>
        <v>0</v>
      </c>
      <c r="K112" s="8">
        <f t="shared" si="8"/>
        <v>0</v>
      </c>
    </row>
    <row r="113" spans="1:11" ht="30.6" customHeight="1" x14ac:dyDescent="0.3">
      <c r="A113" s="27" t="s">
        <v>38</v>
      </c>
      <c r="B113" s="27" t="s">
        <v>194</v>
      </c>
      <c r="C113" s="38" t="s">
        <v>207</v>
      </c>
      <c r="D113" s="30" t="s">
        <v>137</v>
      </c>
      <c r="E113" s="52" t="s">
        <v>227</v>
      </c>
      <c r="F113" s="7">
        <f>H113/1.2</f>
        <v>18.000000000000004</v>
      </c>
      <c r="G113" s="32">
        <f>Tabuľka132[[#This Row],[Bežná cena v € s DPH]]-Tabuľka132[[#This Row],[Bežná cena v € bez DPH]]</f>
        <v>3.5999999999999979</v>
      </c>
      <c r="H113" s="29">
        <v>21.6</v>
      </c>
      <c r="I113" s="21"/>
      <c r="J113" s="10">
        <f t="shared" si="7"/>
        <v>0</v>
      </c>
      <c r="K113" s="8">
        <f t="shared" si="8"/>
        <v>0</v>
      </c>
    </row>
    <row r="114" spans="1:11" ht="29.4" customHeight="1" x14ac:dyDescent="0.3">
      <c r="A114" s="27" t="s">
        <v>38</v>
      </c>
      <c r="B114" s="27" t="s">
        <v>181</v>
      </c>
      <c r="C114" s="38" t="s">
        <v>208</v>
      </c>
      <c r="D114" s="30" t="s">
        <v>137</v>
      </c>
      <c r="E114" s="52" t="s">
        <v>227</v>
      </c>
      <c r="F114" s="7">
        <f>H114/1.2</f>
        <v>18.000000000000004</v>
      </c>
      <c r="G114" s="28">
        <f>Tabuľka132[[#This Row],[Bežná cena v € s DPH]]-Tabuľka132[[#This Row],[Bežná cena v € bez DPH]]</f>
        <v>3.5999999999999979</v>
      </c>
      <c r="H114" s="29">
        <v>21.6</v>
      </c>
      <c r="I114" s="21"/>
      <c r="J114" s="10">
        <f>I114*F114</f>
        <v>0</v>
      </c>
      <c r="K114" s="8">
        <f>H114*I114</f>
        <v>0</v>
      </c>
    </row>
    <row r="115" spans="1:11" x14ac:dyDescent="0.3">
      <c r="A115" s="27" t="s">
        <v>38</v>
      </c>
      <c r="B115" s="27" t="s">
        <v>2</v>
      </c>
      <c r="C115" s="30" t="s">
        <v>115</v>
      </c>
      <c r="D115" s="30" t="s">
        <v>56</v>
      </c>
      <c r="E115" s="37" t="s">
        <v>127</v>
      </c>
      <c r="F115" s="7">
        <f t="shared" ref="F115:F120" si="11">H115/1.1</f>
        <v>3.4</v>
      </c>
      <c r="G115" s="7">
        <f>Tabuľka132[[#This Row],[Bežná cena v € s DPH]]-Tabuľka132[[#This Row],[Bežná cena v € bez DPH]]</f>
        <v>0.3400000000000003</v>
      </c>
      <c r="H115" s="8">
        <v>3.74</v>
      </c>
      <c r="I115" s="21"/>
      <c r="J115" s="10">
        <f t="shared" ref="J115:J116" si="12">I115*F115</f>
        <v>0</v>
      </c>
      <c r="K115" s="8">
        <f t="shared" ref="K115:K116" si="13">H115*I115</f>
        <v>0</v>
      </c>
    </row>
    <row r="116" spans="1:11" x14ac:dyDescent="0.3">
      <c r="A116" s="27" t="s">
        <v>38</v>
      </c>
      <c r="B116" s="27" t="s">
        <v>5</v>
      </c>
      <c r="C116" s="30" t="s">
        <v>116</v>
      </c>
      <c r="D116" s="30" t="s">
        <v>56</v>
      </c>
      <c r="E116" s="37" t="s">
        <v>127</v>
      </c>
      <c r="F116" s="7">
        <f t="shared" si="11"/>
        <v>1.7999999999999998</v>
      </c>
      <c r="G116" s="22">
        <f>Tabuľka132[[#This Row],[Bežná cena v € s DPH]]-Tabuľka132[[#This Row],[Bežná cena v € bez DPH]]</f>
        <v>0.18000000000000016</v>
      </c>
      <c r="H116" s="8">
        <v>1.98</v>
      </c>
      <c r="I116" s="21"/>
      <c r="J116" s="10">
        <f t="shared" si="12"/>
        <v>0</v>
      </c>
      <c r="K116" s="8">
        <f t="shared" si="13"/>
        <v>0</v>
      </c>
    </row>
    <row r="117" spans="1:11" ht="18" customHeight="1" x14ac:dyDescent="0.3">
      <c r="A117" s="27" t="s">
        <v>38</v>
      </c>
      <c r="B117" s="27" t="s">
        <v>5</v>
      </c>
      <c r="C117" s="30" t="s">
        <v>117</v>
      </c>
      <c r="D117" s="30" t="s">
        <v>56</v>
      </c>
      <c r="E117" s="37" t="s">
        <v>127</v>
      </c>
      <c r="F117" s="7">
        <f t="shared" si="11"/>
        <v>1.7999999999999998</v>
      </c>
      <c r="G117" s="22">
        <f>Tabuľka132[[#This Row],[Bežná cena v € s DPH]]-Tabuľka132[[#This Row],[Bežná cena v € bez DPH]]</f>
        <v>0.18000000000000016</v>
      </c>
      <c r="H117" s="8">
        <v>1.98</v>
      </c>
      <c r="I117" s="21"/>
      <c r="J117" s="10">
        <f>I117*F117</f>
        <v>0</v>
      </c>
      <c r="K117" s="8">
        <f>H117*I117</f>
        <v>0</v>
      </c>
    </row>
    <row r="118" spans="1:11" ht="28.8" x14ac:dyDescent="0.3">
      <c r="A118" s="27" t="s">
        <v>38</v>
      </c>
      <c r="B118" s="27" t="s">
        <v>2</v>
      </c>
      <c r="C118" s="27" t="s">
        <v>185</v>
      </c>
      <c r="D118" s="41" t="s">
        <v>209</v>
      </c>
      <c r="E118" s="37" t="s">
        <v>127</v>
      </c>
      <c r="F118" s="7">
        <f t="shared" si="11"/>
        <v>10</v>
      </c>
      <c r="G118" s="7">
        <f>Tabuľka132[[#This Row],[Bežná cena v € s DPH]]-Tabuľka132[[#This Row],[Bežná cena v € bez DPH]]</f>
        <v>1</v>
      </c>
      <c r="H118" s="8">
        <v>11</v>
      </c>
      <c r="I118" s="21"/>
      <c r="J118" s="10">
        <f t="shared" ref="J118:J120" si="14">I118*F118</f>
        <v>0</v>
      </c>
      <c r="K118" s="8">
        <f t="shared" ref="K118:K120" si="15">H118*I118</f>
        <v>0</v>
      </c>
    </row>
    <row r="119" spans="1:11" ht="28.8" x14ac:dyDescent="0.3">
      <c r="A119" s="27" t="s">
        <v>38</v>
      </c>
      <c r="B119" s="27" t="s">
        <v>5</v>
      </c>
      <c r="C119" s="27" t="s">
        <v>186</v>
      </c>
      <c r="D119" s="41" t="s">
        <v>209</v>
      </c>
      <c r="E119" s="37" t="s">
        <v>127</v>
      </c>
      <c r="F119" s="7">
        <f t="shared" si="11"/>
        <v>5.1999999999999993</v>
      </c>
      <c r="G119" s="7">
        <f>Tabuľka132[[#This Row],[Bežná cena v € s DPH]]-Tabuľka132[[#This Row],[Bežná cena v € bez DPH]]</f>
        <v>0.52000000000000046</v>
      </c>
      <c r="H119" s="8">
        <v>5.72</v>
      </c>
      <c r="I119" s="21"/>
      <c r="J119" s="10">
        <f t="shared" si="14"/>
        <v>0</v>
      </c>
      <c r="K119" s="8">
        <f t="shared" si="15"/>
        <v>0</v>
      </c>
    </row>
    <row r="120" spans="1:11" ht="28.8" x14ac:dyDescent="0.3">
      <c r="A120" s="27" t="s">
        <v>38</v>
      </c>
      <c r="B120" s="27" t="s">
        <v>5</v>
      </c>
      <c r="C120" s="27" t="s">
        <v>187</v>
      </c>
      <c r="D120" s="41" t="s">
        <v>209</v>
      </c>
      <c r="E120" s="37" t="s">
        <v>127</v>
      </c>
      <c r="F120" s="7">
        <f t="shared" si="11"/>
        <v>5.1999999999999993</v>
      </c>
      <c r="G120" s="7">
        <f>Tabuľka132[[#This Row],[Bežná cena v € s DPH]]-Tabuľka132[[#This Row],[Bežná cena v € bez DPH]]</f>
        <v>0.52000000000000046</v>
      </c>
      <c r="H120" s="8">
        <v>5.72</v>
      </c>
      <c r="I120" s="21"/>
      <c r="J120" s="10">
        <f t="shared" si="14"/>
        <v>0</v>
      </c>
      <c r="K120" s="8">
        <f t="shared" si="15"/>
        <v>0</v>
      </c>
    </row>
    <row r="121" spans="1:11" ht="28.8" x14ac:dyDescent="0.3">
      <c r="A121" s="27" t="s">
        <v>38</v>
      </c>
      <c r="B121" s="27" t="s">
        <v>5</v>
      </c>
      <c r="C121" s="30" t="s">
        <v>113</v>
      </c>
      <c r="D121" s="30" t="s">
        <v>114</v>
      </c>
      <c r="E121" s="36" t="s">
        <v>112</v>
      </c>
      <c r="F121" s="7">
        <f t="shared" si="6"/>
        <v>5.1999999999999993</v>
      </c>
      <c r="G121" s="7">
        <f>Tabuľka132[[#This Row],[Bežná cena v € s DPH]]-Tabuľka132[[#This Row],[Bežná cena v € bez DPH]]</f>
        <v>0.52000000000000046</v>
      </c>
      <c r="H121" s="8">
        <v>5.72</v>
      </c>
      <c r="I121" s="21"/>
      <c r="J121" s="10">
        <f t="shared" si="7"/>
        <v>0</v>
      </c>
      <c r="K121" s="8">
        <f t="shared" si="8"/>
        <v>0</v>
      </c>
    </row>
    <row r="122" spans="1:11" ht="16.95" customHeight="1" x14ac:dyDescent="0.3">
      <c r="A122" s="27" t="s">
        <v>38</v>
      </c>
      <c r="B122" s="27" t="s">
        <v>5</v>
      </c>
      <c r="C122" s="30" t="s">
        <v>121</v>
      </c>
      <c r="D122" s="30" t="s">
        <v>120</v>
      </c>
      <c r="E122" s="36" t="s">
        <v>160</v>
      </c>
      <c r="F122" s="7">
        <f t="shared" si="6"/>
        <v>2.9999999999999996</v>
      </c>
      <c r="G122" s="7">
        <f>Tabuľka132[[#This Row],[Bežná cena v € s DPH]]-Tabuľka132[[#This Row],[Bežná cena v € bez DPH]]</f>
        <v>0.30000000000000027</v>
      </c>
      <c r="H122" s="8">
        <v>3.3</v>
      </c>
      <c r="I122" s="21"/>
      <c r="J122" s="10">
        <f t="shared" si="7"/>
        <v>0</v>
      </c>
      <c r="K122" s="8">
        <f t="shared" si="8"/>
        <v>0</v>
      </c>
    </row>
    <row r="123" spans="1:11" ht="28.8" x14ac:dyDescent="0.3">
      <c r="A123" s="27" t="s">
        <v>38</v>
      </c>
      <c r="B123" s="27" t="s">
        <v>30</v>
      </c>
      <c r="C123" s="30" t="s">
        <v>125</v>
      </c>
      <c r="D123" s="30" t="s">
        <v>120</v>
      </c>
      <c r="E123" s="36"/>
      <c r="F123" s="7">
        <f>H123/1.2</f>
        <v>13</v>
      </c>
      <c r="G123" s="32">
        <f>Tabuľka132[[#This Row],[Bežná cena v € s DPH]]-Tabuľka132[[#This Row],[Bežná cena v € bez DPH]]</f>
        <v>2.5999999999999996</v>
      </c>
      <c r="H123" s="29">
        <v>15.6</v>
      </c>
      <c r="I123" s="21"/>
      <c r="J123" s="10">
        <f t="shared" si="7"/>
        <v>0</v>
      </c>
      <c r="K123" s="8">
        <f t="shared" si="8"/>
        <v>0</v>
      </c>
    </row>
    <row r="124" spans="1:11" x14ac:dyDescent="0.3">
      <c r="A124" s="27" t="s">
        <v>38</v>
      </c>
      <c r="B124" s="27" t="s">
        <v>5</v>
      </c>
      <c r="C124" s="27" t="s">
        <v>59</v>
      </c>
      <c r="D124" s="30" t="s">
        <v>56</v>
      </c>
      <c r="E124" s="37" t="s">
        <v>127</v>
      </c>
      <c r="F124" s="7">
        <f t="shared" si="6"/>
        <v>3.7999999999999994</v>
      </c>
      <c r="G124" s="7">
        <f>Tabuľka132[[#This Row],[Bežná cena v € s DPH]]-Tabuľka132[[#This Row],[Bežná cena v € bez DPH]]</f>
        <v>0.38000000000000034</v>
      </c>
      <c r="H124" s="8">
        <v>4.18</v>
      </c>
      <c r="I124" s="21"/>
      <c r="J124" s="10">
        <f t="shared" si="7"/>
        <v>0</v>
      </c>
      <c r="K124" s="8">
        <f t="shared" si="8"/>
        <v>0</v>
      </c>
    </row>
    <row r="125" spans="1:11" x14ac:dyDescent="0.3">
      <c r="A125" s="12" t="s">
        <v>38</v>
      </c>
      <c r="B125" s="12" t="s">
        <v>2</v>
      </c>
      <c r="C125" s="12" t="s">
        <v>193</v>
      </c>
      <c r="D125" s="30" t="s">
        <v>63</v>
      </c>
      <c r="E125" s="37" t="s">
        <v>127</v>
      </c>
      <c r="F125" s="7">
        <f>H125/1.1</f>
        <v>9</v>
      </c>
      <c r="G125" s="45">
        <f>Tabuľka132[[#This Row],[Bežná cena v € s DPH]]-Tabuľka132[[#This Row],[Bežná cena v € bez DPH]]</f>
        <v>0.90000000000000036</v>
      </c>
      <c r="H125" s="8">
        <v>9.9</v>
      </c>
      <c r="I125" s="21"/>
      <c r="J125" s="10">
        <f>I125*F125</f>
        <v>0</v>
      </c>
      <c r="K125" s="8">
        <f>H125*I125</f>
        <v>0</v>
      </c>
    </row>
    <row r="126" spans="1:11" x14ac:dyDescent="0.3">
      <c r="A126" s="27" t="s">
        <v>38</v>
      </c>
      <c r="B126" s="27" t="s">
        <v>5</v>
      </c>
      <c r="C126" s="27" t="s">
        <v>177</v>
      </c>
      <c r="D126" s="30" t="s">
        <v>63</v>
      </c>
      <c r="E126" s="37" t="s">
        <v>127</v>
      </c>
      <c r="F126" s="7">
        <f t="shared" si="6"/>
        <v>5.9999999999999991</v>
      </c>
      <c r="G126" s="7">
        <f>Tabuľka132[[#This Row],[Bežná cena v € s DPH]]-Tabuľka132[[#This Row],[Bežná cena v € bez DPH]]</f>
        <v>0.60000000000000053</v>
      </c>
      <c r="H126" s="8">
        <v>6.6</v>
      </c>
      <c r="I126" s="21"/>
      <c r="J126" s="10">
        <f t="shared" si="7"/>
        <v>0</v>
      </c>
      <c r="K126" s="8">
        <f t="shared" si="8"/>
        <v>0</v>
      </c>
    </row>
    <row r="127" spans="1:11" ht="16.95" customHeight="1" x14ac:dyDescent="0.3">
      <c r="A127" s="27" t="s">
        <v>38</v>
      </c>
      <c r="B127" s="27" t="s">
        <v>5</v>
      </c>
      <c r="C127" s="27" t="s">
        <v>178</v>
      </c>
      <c r="D127" s="30" t="s">
        <v>63</v>
      </c>
      <c r="E127" s="37" t="s">
        <v>127</v>
      </c>
      <c r="F127" s="7">
        <f t="shared" si="6"/>
        <v>3.7999999999999994</v>
      </c>
      <c r="G127" s="7">
        <f>Tabuľka132[[#This Row],[Bežná cena v € s DPH]]-Tabuľka132[[#This Row],[Bežná cena v € bez DPH]]</f>
        <v>0.38000000000000034</v>
      </c>
      <c r="H127" s="8">
        <v>4.18</v>
      </c>
      <c r="I127" s="21"/>
      <c r="J127" s="10">
        <f t="shared" si="7"/>
        <v>0</v>
      </c>
      <c r="K127" s="8">
        <f t="shared" si="8"/>
        <v>0</v>
      </c>
    </row>
    <row r="128" spans="1:11" ht="28.8" x14ac:dyDescent="0.3">
      <c r="A128" s="27" t="s">
        <v>38</v>
      </c>
      <c r="B128" s="27" t="s">
        <v>5</v>
      </c>
      <c r="C128" s="30" t="s">
        <v>118</v>
      </c>
      <c r="D128" s="30" t="s">
        <v>119</v>
      </c>
      <c r="E128" s="37" t="s">
        <v>127</v>
      </c>
      <c r="F128" s="7">
        <f t="shared" si="6"/>
        <v>1.7999999999999998</v>
      </c>
      <c r="G128" s="7">
        <f>Tabuľka132[[#This Row],[Bežná cena v € s DPH]]-Tabuľka132[[#This Row],[Bežná cena v € bez DPH]]</f>
        <v>0.18000000000000016</v>
      </c>
      <c r="H128" s="8">
        <v>1.98</v>
      </c>
      <c r="I128" s="21"/>
      <c r="J128" s="10">
        <f t="shared" si="7"/>
        <v>0</v>
      </c>
      <c r="K128" s="8">
        <f t="shared" si="8"/>
        <v>0</v>
      </c>
    </row>
    <row r="129" spans="1:11" x14ac:dyDescent="0.3">
      <c r="A129" s="27" t="s">
        <v>38</v>
      </c>
      <c r="B129" s="27" t="s">
        <v>30</v>
      </c>
      <c r="C129" s="27" t="s">
        <v>110</v>
      </c>
      <c r="D129" s="30" t="s">
        <v>29</v>
      </c>
      <c r="E129" s="37" t="s">
        <v>127</v>
      </c>
      <c r="F129" s="7">
        <f t="shared" si="6"/>
        <v>8</v>
      </c>
      <c r="G129" s="7">
        <f>Tabuľka132[[#This Row],[Bežná cena v € s DPH]]-Tabuľka132[[#This Row],[Bežná cena v € bez DPH]]</f>
        <v>0.80000000000000071</v>
      </c>
      <c r="H129" s="8">
        <v>8.8000000000000007</v>
      </c>
      <c r="I129" s="21"/>
      <c r="J129" s="10">
        <f t="shared" si="7"/>
        <v>0</v>
      </c>
      <c r="K129" s="8">
        <f t="shared" si="8"/>
        <v>0</v>
      </c>
    </row>
    <row r="130" spans="1:11" ht="16.95" customHeight="1" x14ac:dyDescent="0.3">
      <c r="A130" s="27" t="s">
        <v>38</v>
      </c>
      <c r="B130" s="27" t="s">
        <v>5</v>
      </c>
      <c r="C130" s="27" t="s">
        <v>41</v>
      </c>
      <c r="D130" s="30" t="s">
        <v>29</v>
      </c>
      <c r="E130" s="37" t="s">
        <v>127</v>
      </c>
      <c r="F130" s="7">
        <f t="shared" si="6"/>
        <v>4.3999999999999995</v>
      </c>
      <c r="G130" s="7">
        <f>Tabuľka132[[#This Row],[Bežná cena v € s DPH]]-Tabuľka132[[#This Row],[Bežná cena v € bez DPH]]</f>
        <v>0.44000000000000039</v>
      </c>
      <c r="H130" s="8">
        <v>4.84</v>
      </c>
      <c r="I130" s="21"/>
      <c r="J130" s="10">
        <f t="shared" si="7"/>
        <v>0</v>
      </c>
      <c r="K130" s="8">
        <f t="shared" si="8"/>
        <v>0</v>
      </c>
    </row>
    <row r="131" spans="1:11" x14ac:dyDescent="0.3">
      <c r="A131" s="27" t="s">
        <v>38</v>
      </c>
      <c r="B131" s="27" t="s">
        <v>5</v>
      </c>
      <c r="C131" s="27" t="s">
        <v>81</v>
      </c>
      <c r="D131" s="30" t="s">
        <v>29</v>
      </c>
      <c r="E131" s="37" t="s">
        <v>127</v>
      </c>
      <c r="F131" s="7">
        <f t="shared" ref="F131" si="16">H131/1.1</f>
        <v>4.0999999999999996</v>
      </c>
      <c r="G131" s="7">
        <f>Tabuľka132[[#This Row],[Bežná cena v € s DPH]]-Tabuľka132[[#This Row],[Bežná cena v € bez DPH]]</f>
        <v>0.41000000000000014</v>
      </c>
      <c r="H131" s="8">
        <v>4.51</v>
      </c>
      <c r="I131" s="21"/>
      <c r="J131" s="10">
        <f t="shared" si="7"/>
        <v>0</v>
      </c>
      <c r="K131" s="8">
        <f t="shared" si="8"/>
        <v>0</v>
      </c>
    </row>
    <row r="132" spans="1:11" x14ac:dyDescent="0.3">
      <c r="A132" s="27" t="s">
        <v>38</v>
      </c>
      <c r="B132" s="27" t="s">
        <v>5</v>
      </c>
      <c r="C132" s="27" t="s">
        <v>82</v>
      </c>
      <c r="D132" s="30" t="s">
        <v>29</v>
      </c>
      <c r="E132" s="37" t="s">
        <v>127</v>
      </c>
      <c r="F132" s="7">
        <f>H132/1.1</f>
        <v>4.0999999999999996</v>
      </c>
      <c r="G132" s="22">
        <f>Tabuľka132[[#This Row],[Bežná cena v € s DPH]]-Tabuľka132[[#This Row],[Bežná cena v € bez DPH]]</f>
        <v>0.41000000000000014</v>
      </c>
      <c r="H132" s="8">
        <v>4.51</v>
      </c>
      <c r="I132" s="21"/>
      <c r="J132" s="10">
        <f>I132*F132</f>
        <v>0</v>
      </c>
      <c r="K132" s="8">
        <f>H132*I132</f>
        <v>0</v>
      </c>
    </row>
    <row r="133" spans="1:11" x14ac:dyDescent="0.3">
      <c r="A133" s="27" t="s">
        <v>38</v>
      </c>
      <c r="B133" s="27" t="s">
        <v>5</v>
      </c>
      <c r="C133" s="27" t="s">
        <v>60</v>
      </c>
      <c r="D133" s="30" t="s">
        <v>29</v>
      </c>
      <c r="E133" s="37" t="s">
        <v>127</v>
      </c>
      <c r="F133" s="7">
        <f>H133/1.1</f>
        <v>4.3</v>
      </c>
      <c r="G133" s="31">
        <f>Tabuľka132[[#This Row],[Bežná cena v € s DPH]]-Tabuľka132[[#This Row],[Bežná cena v € bez DPH]]</f>
        <v>0.4300000000000006</v>
      </c>
      <c r="H133" s="8">
        <v>4.7300000000000004</v>
      </c>
      <c r="I133" s="21"/>
      <c r="J133" s="10">
        <f>I133*F133</f>
        <v>0</v>
      </c>
      <c r="K133" s="8">
        <f>H133*I133</f>
        <v>0</v>
      </c>
    </row>
    <row r="134" spans="1:11" ht="30" customHeight="1" x14ac:dyDescent="0.3">
      <c r="A134" s="27" t="s">
        <v>38</v>
      </c>
      <c r="B134" s="27" t="s">
        <v>194</v>
      </c>
      <c r="C134" s="38" t="s">
        <v>140</v>
      </c>
      <c r="D134" s="30" t="s">
        <v>137</v>
      </c>
      <c r="E134" s="52" t="s">
        <v>227</v>
      </c>
      <c r="F134" s="7">
        <f>H134/1.2</f>
        <v>18.000000000000004</v>
      </c>
      <c r="G134" s="28">
        <f>Tabuľka132[[#This Row],[Bežná cena v € s DPH]]-Tabuľka132[[#This Row],[Bežná cena v € bez DPH]]</f>
        <v>3.5999999999999979</v>
      </c>
      <c r="H134" s="29">
        <v>21.6</v>
      </c>
      <c r="I134" s="21"/>
      <c r="J134" s="10">
        <f t="shared" si="7"/>
        <v>0</v>
      </c>
      <c r="K134" s="8">
        <f t="shared" si="8"/>
        <v>0</v>
      </c>
    </row>
    <row r="135" spans="1:11" ht="30" customHeight="1" x14ac:dyDescent="0.3">
      <c r="A135" s="27" t="s">
        <v>38</v>
      </c>
      <c r="B135" s="27" t="s">
        <v>181</v>
      </c>
      <c r="C135" s="38" t="s">
        <v>166</v>
      </c>
      <c r="D135" s="30" t="s">
        <v>137</v>
      </c>
      <c r="E135" s="52" t="s">
        <v>227</v>
      </c>
      <c r="F135" s="7">
        <f>H135/1.2</f>
        <v>18.000000000000004</v>
      </c>
      <c r="G135" s="28">
        <f>Tabuľka132[[#This Row],[Bežná cena v € s DPH]]-Tabuľka132[[#This Row],[Bežná cena v € bez DPH]]</f>
        <v>3.5999999999999979</v>
      </c>
      <c r="H135" s="29">
        <v>21.6</v>
      </c>
      <c r="I135" s="21"/>
      <c r="J135" s="10">
        <f>I135*F135</f>
        <v>0</v>
      </c>
      <c r="K135" s="8">
        <f>H135*I135</f>
        <v>0</v>
      </c>
    </row>
    <row r="136" spans="1:11" ht="28.8" x14ac:dyDescent="0.3">
      <c r="A136" s="27" t="s">
        <v>38</v>
      </c>
      <c r="B136" s="27" t="s">
        <v>5</v>
      </c>
      <c r="C136" s="27" t="s">
        <v>42</v>
      </c>
      <c r="D136" s="30" t="s">
        <v>37</v>
      </c>
      <c r="E136" s="37" t="s">
        <v>127</v>
      </c>
      <c r="F136" s="7">
        <f t="shared" si="6"/>
        <v>4.8</v>
      </c>
      <c r="G136" s="7">
        <f>Tabuľka132[[#This Row],[Bežná cena v € s DPH]]-Tabuľka132[[#This Row],[Bežná cena v € bez DPH]]</f>
        <v>0.48000000000000043</v>
      </c>
      <c r="H136" s="8">
        <v>5.28</v>
      </c>
      <c r="I136" s="21"/>
      <c r="J136" s="10">
        <f t="shared" si="7"/>
        <v>0</v>
      </c>
      <c r="K136" s="8">
        <f t="shared" si="8"/>
        <v>0</v>
      </c>
    </row>
    <row r="137" spans="1:11" ht="28.95" customHeight="1" x14ac:dyDescent="0.3">
      <c r="A137" s="27" t="s">
        <v>38</v>
      </c>
      <c r="B137" s="27" t="s">
        <v>5</v>
      </c>
      <c r="C137" s="27" t="s">
        <v>43</v>
      </c>
      <c r="D137" s="30" t="s">
        <v>37</v>
      </c>
      <c r="E137" s="37" t="s">
        <v>127</v>
      </c>
      <c r="F137" s="7">
        <f t="shared" si="6"/>
        <v>7.1999999999999993</v>
      </c>
      <c r="G137" s="7">
        <f>Tabuľka132[[#This Row],[Bežná cena v € s DPH]]-Tabuľka132[[#This Row],[Bežná cena v € bez DPH]]</f>
        <v>0.72000000000000064</v>
      </c>
      <c r="H137" s="8">
        <v>7.92</v>
      </c>
      <c r="I137" s="21"/>
      <c r="J137" s="10">
        <f t="shared" si="7"/>
        <v>0</v>
      </c>
      <c r="K137" s="8">
        <f t="shared" si="8"/>
        <v>0</v>
      </c>
    </row>
    <row r="138" spans="1:11" ht="30" customHeight="1" x14ac:dyDescent="0.3">
      <c r="A138" s="27" t="s">
        <v>38</v>
      </c>
      <c r="B138" s="27" t="s">
        <v>194</v>
      </c>
      <c r="C138" s="38" t="s">
        <v>146</v>
      </c>
      <c r="D138" s="30" t="s">
        <v>137</v>
      </c>
      <c r="E138" s="52" t="s">
        <v>227</v>
      </c>
      <c r="F138" s="7">
        <f>H138/1.2</f>
        <v>18.000000000000004</v>
      </c>
      <c r="G138" s="28">
        <f>Tabuľka132[[#This Row],[Bežná cena v € s DPH]]-Tabuľka132[[#This Row],[Bežná cena v € bez DPH]]</f>
        <v>3.5999999999999979</v>
      </c>
      <c r="H138" s="29">
        <v>21.6</v>
      </c>
      <c r="I138" s="21"/>
      <c r="J138" s="10">
        <f t="shared" si="7"/>
        <v>0</v>
      </c>
      <c r="K138" s="8">
        <f t="shared" si="8"/>
        <v>0</v>
      </c>
    </row>
    <row r="139" spans="1:11" ht="31.2" customHeight="1" x14ac:dyDescent="0.3">
      <c r="A139" s="27" t="s">
        <v>38</v>
      </c>
      <c r="B139" s="27" t="s">
        <v>181</v>
      </c>
      <c r="C139" s="38" t="s">
        <v>165</v>
      </c>
      <c r="D139" s="30" t="s">
        <v>137</v>
      </c>
      <c r="E139" s="52" t="s">
        <v>227</v>
      </c>
      <c r="F139" s="7">
        <f>H139/1.2</f>
        <v>18.000000000000004</v>
      </c>
      <c r="G139" s="28">
        <f>Tabuľka132[[#This Row],[Bežná cena v € s DPH]]-Tabuľka132[[#This Row],[Bežná cena v € bez DPH]]</f>
        <v>3.5999999999999979</v>
      </c>
      <c r="H139" s="29">
        <v>21.6</v>
      </c>
      <c r="I139" s="21"/>
      <c r="J139" s="10">
        <f>I139*F139</f>
        <v>0</v>
      </c>
      <c r="K139" s="8">
        <f>H139*I139</f>
        <v>0</v>
      </c>
    </row>
    <row r="140" spans="1:11" ht="28.8" x14ac:dyDescent="0.3">
      <c r="A140" s="27" t="s">
        <v>38</v>
      </c>
      <c r="B140" s="27" t="s">
        <v>5</v>
      </c>
      <c r="C140" s="27" t="s">
        <v>44</v>
      </c>
      <c r="D140" s="30" t="s">
        <v>46</v>
      </c>
      <c r="E140" s="37" t="s">
        <v>127</v>
      </c>
      <c r="F140" s="7">
        <f t="shared" si="6"/>
        <v>4</v>
      </c>
      <c r="G140" s="7">
        <f>Tabuľka132[[#This Row],[Bežná cena v € s DPH]]-Tabuľka132[[#This Row],[Bežná cena v € bez DPH]]</f>
        <v>0.40000000000000036</v>
      </c>
      <c r="H140" s="8">
        <v>4.4000000000000004</v>
      </c>
      <c r="I140" s="21"/>
      <c r="J140" s="10">
        <f t="shared" si="7"/>
        <v>0</v>
      </c>
      <c r="K140" s="8">
        <f t="shared" si="8"/>
        <v>0</v>
      </c>
    </row>
    <row r="141" spans="1:11" ht="30" customHeight="1" x14ac:dyDescent="0.3">
      <c r="A141" s="27" t="s">
        <v>38</v>
      </c>
      <c r="B141" s="27" t="s">
        <v>5</v>
      </c>
      <c r="C141" s="27" t="s">
        <v>45</v>
      </c>
      <c r="D141" s="30" t="s">
        <v>46</v>
      </c>
      <c r="E141" s="37" t="s">
        <v>127</v>
      </c>
      <c r="F141" s="7">
        <f t="shared" si="6"/>
        <v>6.6</v>
      </c>
      <c r="G141" s="22">
        <f>Tabuľka132[[#This Row],[Bežná cena v € s DPH]]-Tabuľka132[[#This Row],[Bežná cena v € bez DPH]]</f>
        <v>0.66000000000000014</v>
      </c>
      <c r="H141" s="8">
        <v>7.26</v>
      </c>
      <c r="I141" s="21"/>
      <c r="J141" s="10">
        <f t="shared" si="7"/>
        <v>0</v>
      </c>
      <c r="K141" s="8">
        <f t="shared" si="8"/>
        <v>0</v>
      </c>
    </row>
    <row r="142" spans="1:11" ht="28.8" x14ac:dyDescent="0.3">
      <c r="A142" s="27" t="s">
        <v>38</v>
      </c>
      <c r="B142" s="27" t="s">
        <v>194</v>
      </c>
      <c r="C142" s="38" t="s">
        <v>147</v>
      </c>
      <c r="D142" s="30" t="s">
        <v>137</v>
      </c>
      <c r="E142" s="52" t="s">
        <v>227</v>
      </c>
      <c r="F142" s="7">
        <f>H142/1.2</f>
        <v>18.000000000000004</v>
      </c>
      <c r="G142" s="32">
        <f>Tabuľka132[[#This Row],[Bežná cena v € s DPH]]-Tabuľka132[[#This Row],[Bežná cena v € bez DPH]]</f>
        <v>3.5999999999999979</v>
      </c>
      <c r="H142" s="29">
        <v>21.6</v>
      </c>
      <c r="I142" s="21"/>
      <c r="J142" s="10">
        <f>I142*F142</f>
        <v>0</v>
      </c>
      <c r="K142" s="8">
        <f>H142*I142</f>
        <v>0</v>
      </c>
    </row>
    <row r="143" spans="1:11" ht="28.8" x14ac:dyDescent="0.3">
      <c r="A143" s="27" t="s">
        <v>38</v>
      </c>
      <c r="B143" s="27" t="s">
        <v>181</v>
      </c>
      <c r="C143" s="38" t="s">
        <v>164</v>
      </c>
      <c r="D143" s="30" t="s">
        <v>137</v>
      </c>
      <c r="E143" s="52" t="s">
        <v>227</v>
      </c>
      <c r="F143" s="7">
        <f>H143/1.2</f>
        <v>18.000000000000004</v>
      </c>
      <c r="G143" s="28">
        <f>Tabuľka132[[#This Row],[Bežná cena v € s DPH]]-Tabuľka132[[#This Row],[Bežná cena v € bez DPH]]</f>
        <v>3.5999999999999979</v>
      </c>
      <c r="H143" s="29">
        <v>21.6</v>
      </c>
      <c r="I143" s="21"/>
      <c r="J143" s="10">
        <f>I143*F143</f>
        <v>0</v>
      </c>
      <c r="K143" s="8">
        <f>H143*I143</f>
        <v>0</v>
      </c>
    </row>
    <row r="144" spans="1:11" ht="37.950000000000003" customHeight="1" x14ac:dyDescent="0.3">
      <c r="A144" s="12" t="s">
        <v>47</v>
      </c>
      <c r="B144" s="27" t="s">
        <v>210</v>
      </c>
      <c r="C144" s="30" t="s">
        <v>217</v>
      </c>
      <c r="D144" s="30"/>
      <c r="E144" s="55" t="s">
        <v>231</v>
      </c>
      <c r="F144" s="7">
        <f>H144/1.1</f>
        <v>12.299999999999999</v>
      </c>
      <c r="G144" s="7">
        <f>Tabuľka132[[#This Row],[Bežná cena v € s DPH]]-Tabuľka132[[#This Row],[Bežná cena v € bez DPH]]</f>
        <v>1.2300000000000004</v>
      </c>
      <c r="H144" s="8">
        <v>13.53</v>
      </c>
      <c r="I144" s="21"/>
      <c r="J144" s="10">
        <f>I144*F144</f>
        <v>0</v>
      </c>
      <c r="K144" s="8">
        <f>H144*I144</f>
        <v>0</v>
      </c>
    </row>
    <row r="145" spans="1:11" ht="43.2" customHeight="1" x14ac:dyDescent="0.3">
      <c r="A145" s="12" t="s">
        <v>47</v>
      </c>
      <c r="B145" s="27" t="s">
        <v>210</v>
      </c>
      <c r="C145" s="30" t="s">
        <v>219</v>
      </c>
      <c r="D145" s="30"/>
      <c r="E145" s="55" t="s">
        <v>231</v>
      </c>
      <c r="F145" s="7">
        <f>H145/1.1</f>
        <v>13.1</v>
      </c>
      <c r="G145" s="7">
        <f>Tabuľka132[[#This Row],[Bežná cena v € s DPH]]-Tabuľka132[[#This Row],[Bežná cena v € bez DPH]]</f>
        <v>1.3100000000000005</v>
      </c>
      <c r="H145" s="8">
        <v>14.41</v>
      </c>
      <c r="I145" s="21"/>
      <c r="J145" s="10">
        <f>I145*F145</f>
        <v>0</v>
      </c>
      <c r="K145" s="8">
        <f>H145*I145</f>
        <v>0</v>
      </c>
    </row>
    <row r="146" spans="1:11" ht="28.8" x14ac:dyDescent="0.3">
      <c r="A146" s="12" t="s">
        <v>47</v>
      </c>
      <c r="B146" s="12" t="s">
        <v>2</v>
      </c>
      <c r="C146" s="12" t="s">
        <v>192</v>
      </c>
      <c r="D146" s="30" t="s">
        <v>40</v>
      </c>
      <c r="E146" s="37" t="s">
        <v>127</v>
      </c>
      <c r="F146" s="7">
        <f>H146/1.1</f>
        <v>10.399999999999999</v>
      </c>
      <c r="G146" s="7">
        <f>Tabuľka132[[#This Row],[Bežná cena v € s DPH]]-Tabuľka132[[#This Row],[Bežná cena v € bez DPH]]</f>
        <v>1.0400000000000009</v>
      </c>
      <c r="H146" s="8">
        <v>11.44</v>
      </c>
      <c r="I146" s="21"/>
      <c r="J146" s="10">
        <f>I146*F146</f>
        <v>0</v>
      </c>
      <c r="K146" s="8">
        <f>H146*I146</f>
        <v>0</v>
      </c>
    </row>
    <row r="147" spans="1:11" ht="28.8" x14ac:dyDescent="0.3">
      <c r="A147" s="27" t="s">
        <v>47</v>
      </c>
      <c r="B147" s="27" t="s">
        <v>5</v>
      </c>
      <c r="C147" s="27" t="s">
        <v>48</v>
      </c>
      <c r="D147" s="30" t="s">
        <v>40</v>
      </c>
      <c r="E147" s="36" t="s">
        <v>127</v>
      </c>
      <c r="F147" s="7">
        <f t="shared" si="6"/>
        <v>5.9999999999999991</v>
      </c>
      <c r="G147" s="7">
        <f>Tabuľka132[[#This Row],[Bežná cena v € s DPH]]-Tabuľka132[[#This Row],[Bežná cena v € bez DPH]]</f>
        <v>0.60000000000000053</v>
      </c>
      <c r="H147" s="8">
        <v>6.6</v>
      </c>
      <c r="I147" s="21"/>
      <c r="J147" s="10">
        <f t="shared" si="7"/>
        <v>0</v>
      </c>
      <c r="K147" s="8">
        <f t="shared" si="8"/>
        <v>0</v>
      </c>
    </row>
    <row r="148" spans="1:11" ht="33" customHeight="1" x14ac:dyDescent="0.3">
      <c r="A148" s="27" t="s">
        <v>47</v>
      </c>
      <c r="B148" s="27" t="s">
        <v>5</v>
      </c>
      <c r="C148" s="30" t="s">
        <v>61</v>
      </c>
      <c r="D148" s="30" t="s">
        <v>40</v>
      </c>
      <c r="E148" s="37" t="s">
        <v>127</v>
      </c>
      <c r="F148" s="7">
        <f t="shared" si="6"/>
        <v>4.6999999999999993</v>
      </c>
      <c r="G148" s="7">
        <f>Tabuľka132[[#This Row],[Bežná cena v € s DPH]]-Tabuľka132[[#This Row],[Bežná cena v € bez DPH]]</f>
        <v>0.47000000000000064</v>
      </c>
      <c r="H148" s="8">
        <v>5.17</v>
      </c>
      <c r="I148" s="21"/>
      <c r="J148" s="10">
        <f t="shared" si="7"/>
        <v>0</v>
      </c>
      <c r="K148" s="8">
        <f t="shared" si="8"/>
        <v>0</v>
      </c>
    </row>
    <row r="149" spans="1:11" ht="28.8" x14ac:dyDescent="0.3">
      <c r="A149" s="27" t="s">
        <v>47</v>
      </c>
      <c r="B149" s="27" t="s">
        <v>194</v>
      </c>
      <c r="C149" s="38" t="s">
        <v>148</v>
      </c>
      <c r="D149" s="30" t="s">
        <v>137</v>
      </c>
      <c r="E149" s="52" t="s">
        <v>227</v>
      </c>
      <c r="F149" s="7">
        <f>H149/1.2</f>
        <v>18.000000000000004</v>
      </c>
      <c r="G149" s="28">
        <f>Tabuľka132[[#This Row],[Bežná cena v € s DPH]]-Tabuľka132[[#This Row],[Bežná cena v € bez DPH]]</f>
        <v>3.5999999999999979</v>
      </c>
      <c r="H149" s="29">
        <v>21.6</v>
      </c>
      <c r="I149" s="21"/>
      <c r="J149" s="10">
        <f t="shared" si="7"/>
        <v>0</v>
      </c>
      <c r="K149" s="8">
        <f t="shared" si="8"/>
        <v>0</v>
      </c>
    </row>
    <row r="150" spans="1:11" ht="28.8" x14ac:dyDescent="0.3">
      <c r="A150" s="27" t="s">
        <v>47</v>
      </c>
      <c r="B150" s="27" t="s">
        <v>181</v>
      </c>
      <c r="C150" s="38" t="s">
        <v>163</v>
      </c>
      <c r="D150" s="30" t="s">
        <v>137</v>
      </c>
      <c r="E150" s="52" t="s">
        <v>227</v>
      </c>
      <c r="F150" s="7">
        <f>H150/1.2</f>
        <v>18.000000000000004</v>
      </c>
      <c r="G150" s="28">
        <f>Tabuľka132[[#This Row],[Bežná cena v € s DPH]]-Tabuľka132[[#This Row],[Bežná cena v € bez DPH]]</f>
        <v>3.5999999999999979</v>
      </c>
      <c r="H150" s="29">
        <v>21.6</v>
      </c>
      <c r="I150" s="21"/>
      <c r="J150" s="10">
        <f>I150*F150</f>
        <v>0</v>
      </c>
      <c r="K150" s="8">
        <f>H150*I150</f>
        <v>0</v>
      </c>
    </row>
    <row r="151" spans="1:11" x14ac:dyDescent="0.3">
      <c r="A151" s="27" t="s">
        <v>47</v>
      </c>
      <c r="B151" s="27" t="s">
        <v>2</v>
      </c>
      <c r="C151" s="27" t="s">
        <v>122</v>
      </c>
      <c r="D151" s="30" t="s">
        <v>56</v>
      </c>
      <c r="E151" s="37" t="s">
        <v>127</v>
      </c>
      <c r="F151" s="7">
        <f>H151/1.1</f>
        <v>3.4</v>
      </c>
      <c r="G151" s="7">
        <f>Tabuľka132[[#This Row],[Bežná cena v € s DPH]]-Tabuľka132[[#This Row],[Bežná cena v € bez DPH]]</f>
        <v>0.3400000000000003</v>
      </c>
      <c r="H151" s="8">
        <v>3.74</v>
      </c>
      <c r="I151" s="21"/>
      <c r="J151" s="10">
        <f>I151*F151</f>
        <v>0</v>
      </c>
      <c r="K151" s="8">
        <f>H151*I151</f>
        <v>0</v>
      </c>
    </row>
    <row r="152" spans="1:11" x14ac:dyDescent="0.3">
      <c r="A152" s="27" t="s">
        <v>47</v>
      </c>
      <c r="B152" s="27" t="s">
        <v>5</v>
      </c>
      <c r="C152" s="30" t="s">
        <v>123</v>
      </c>
      <c r="D152" s="30" t="s">
        <v>56</v>
      </c>
      <c r="E152" s="37" t="s">
        <v>127</v>
      </c>
      <c r="F152" s="7">
        <f t="shared" ref="F152:F157" si="17">H152/1.1</f>
        <v>1.7999999999999998</v>
      </c>
      <c r="G152" s="33">
        <f>Tabuľka132[[#This Row],[Bežná cena v € s DPH]]-Tabuľka132[[#This Row],[Bežná cena v € bez DPH]]</f>
        <v>0.18000000000000016</v>
      </c>
      <c r="H152" s="8">
        <v>1.98</v>
      </c>
      <c r="I152" s="21"/>
      <c r="J152" s="10">
        <f t="shared" ref="J152:J157" si="18">I152*F152</f>
        <v>0</v>
      </c>
      <c r="K152" s="8">
        <f t="shared" ref="K152:K157" si="19">H152*I152</f>
        <v>0</v>
      </c>
    </row>
    <row r="153" spans="1:11" x14ac:dyDescent="0.3">
      <c r="A153" s="27" t="s">
        <v>47</v>
      </c>
      <c r="B153" s="27" t="s">
        <v>5</v>
      </c>
      <c r="C153" s="27" t="s">
        <v>124</v>
      </c>
      <c r="D153" s="30" t="s">
        <v>56</v>
      </c>
      <c r="E153" s="36" t="s">
        <v>127</v>
      </c>
      <c r="F153" s="7">
        <f t="shared" si="17"/>
        <v>1.7999999999999998</v>
      </c>
      <c r="G153" s="33">
        <f>Tabuľka132[[#This Row],[Bežná cena v € s DPH]]-Tabuľka132[[#This Row],[Bežná cena v € bez DPH]]</f>
        <v>0.18000000000000016</v>
      </c>
      <c r="H153" s="8">
        <v>1.98</v>
      </c>
      <c r="I153" s="21"/>
      <c r="J153" s="10">
        <f t="shared" si="18"/>
        <v>0</v>
      </c>
      <c r="K153" s="8">
        <f t="shared" si="19"/>
        <v>0</v>
      </c>
    </row>
    <row r="154" spans="1:11" ht="28.8" x14ac:dyDescent="0.3">
      <c r="A154" s="27" t="s">
        <v>47</v>
      </c>
      <c r="B154" s="27" t="s">
        <v>5</v>
      </c>
      <c r="C154" s="27" t="s">
        <v>113</v>
      </c>
      <c r="D154" s="30" t="s">
        <v>114</v>
      </c>
      <c r="E154" s="37" t="s">
        <v>112</v>
      </c>
      <c r="F154" s="7">
        <f t="shared" si="17"/>
        <v>5.1999999999999993</v>
      </c>
      <c r="G154" s="7">
        <f>Tabuľka132[[#This Row],[Bežná cena v € s DPH]]-Tabuľka132[[#This Row],[Bežná cena v € bez DPH]]</f>
        <v>0.52000000000000046</v>
      </c>
      <c r="H154" s="8">
        <v>5.72</v>
      </c>
      <c r="I154" s="21"/>
      <c r="J154" s="10">
        <f t="shared" si="18"/>
        <v>0</v>
      </c>
      <c r="K154" s="8">
        <f t="shared" si="19"/>
        <v>0</v>
      </c>
    </row>
    <row r="155" spans="1:11" x14ac:dyDescent="0.3">
      <c r="A155" s="27" t="s">
        <v>47</v>
      </c>
      <c r="B155" s="27" t="s">
        <v>5</v>
      </c>
      <c r="C155" s="27" t="s">
        <v>121</v>
      </c>
      <c r="D155" s="30" t="s">
        <v>120</v>
      </c>
      <c r="E155" s="36" t="s">
        <v>198</v>
      </c>
      <c r="F155" s="7">
        <f t="shared" si="17"/>
        <v>2.9999999999999996</v>
      </c>
      <c r="G155" s="33">
        <f>Tabuľka132[[#This Row],[Bežná cena v € s DPH]]-Tabuľka132[[#This Row],[Bežná cena v € bez DPH]]</f>
        <v>0.30000000000000027</v>
      </c>
      <c r="H155" s="8">
        <v>3.3</v>
      </c>
      <c r="I155" s="21"/>
      <c r="J155" s="10">
        <f t="shared" si="18"/>
        <v>0</v>
      </c>
      <c r="K155" s="8">
        <f t="shared" si="19"/>
        <v>0</v>
      </c>
    </row>
    <row r="156" spans="1:11" ht="28.8" x14ac:dyDescent="0.3">
      <c r="A156" s="27" t="s">
        <v>47</v>
      </c>
      <c r="B156" s="27" t="s">
        <v>30</v>
      </c>
      <c r="C156" s="30" t="s">
        <v>125</v>
      </c>
      <c r="D156" s="30" t="s">
        <v>120</v>
      </c>
      <c r="E156" s="36"/>
      <c r="F156" s="7">
        <f>H156/1.2</f>
        <v>13</v>
      </c>
      <c r="G156" s="32">
        <f>Tabuľka132[[#This Row],[Bežná cena v € s DPH]]-Tabuľka132[[#This Row],[Bežná cena v € bez DPH]]</f>
        <v>2.5999999999999996</v>
      </c>
      <c r="H156" s="29">
        <v>15.6</v>
      </c>
      <c r="I156" s="21"/>
      <c r="J156" s="10">
        <f t="shared" si="18"/>
        <v>0</v>
      </c>
      <c r="K156" s="8">
        <f t="shared" si="19"/>
        <v>0</v>
      </c>
    </row>
    <row r="157" spans="1:11" x14ac:dyDescent="0.3">
      <c r="A157" s="27" t="s">
        <v>47</v>
      </c>
      <c r="B157" s="27" t="s">
        <v>5</v>
      </c>
      <c r="C157" s="27" t="s">
        <v>62</v>
      </c>
      <c r="D157" s="30" t="s">
        <v>63</v>
      </c>
      <c r="E157" s="37" t="s">
        <v>127</v>
      </c>
      <c r="F157" s="7">
        <f t="shared" si="17"/>
        <v>3.7999999999999994</v>
      </c>
      <c r="G157" s="33">
        <f>Tabuľka132[[#This Row],[Bežná cena v € s DPH]]-Tabuľka132[[#This Row],[Bežná cena v € bez DPH]]</f>
        <v>0.38000000000000034</v>
      </c>
      <c r="H157" s="8">
        <v>4.18</v>
      </c>
      <c r="I157" s="21"/>
      <c r="J157" s="10">
        <f t="shared" si="18"/>
        <v>0</v>
      </c>
      <c r="K157" s="8">
        <f t="shared" si="19"/>
        <v>0</v>
      </c>
    </row>
    <row r="158" spans="1:11" ht="28.8" x14ac:dyDescent="0.3">
      <c r="A158" s="27" t="s">
        <v>47</v>
      </c>
      <c r="B158" s="27" t="s">
        <v>5</v>
      </c>
      <c r="C158" s="27" t="s">
        <v>135</v>
      </c>
      <c r="D158" s="30" t="s">
        <v>119</v>
      </c>
      <c r="E158" s="36" t="s">
        <v>127</v>
      </c>
      <c r="F158" s="7">
        <f t="shared" ref="F158:F163" si="20">H158/1.1</f>
        <v>1.7999999999999998</v>
      </c>
      <c r="G158" s="33">
        <f>Tabuľka132[[#This Row],[Bežná cena v € s DPH]]-Tabuľka132[[#This Row],[Bežná cena v € bez DPH]]</f>
        <v>0.18000000000000016</v>
      </c>
      <c r="H158" s="8">
        <v>1.98</v>
      </c>
      <c r="I158" s="21"/>
      <c r="J158" s="10">
        <f t="shared" ref="J158:J164" si="21">I158*F158</f>
        <v>0</v>
      </c>
      <c r="K158" s="8">
        <f t="shared" ref="K158:K164" si="22">H158*I158</f>
        <v>0</v>
      </c>
    </row>
    <row r="159" spans="1:11" x14ac:dyDescent="0.3">
      <c r="A159" s="27" t="s">
        <v>47</v>
      </c>
      <c r="B159" s="27" t="s">
        <v>30</v>
      </c>
      <c r="C159" s="27" t="s">
        <v>111</v>
      </c>
      <c r="D159" s="30" t="s">
        <v>29</v>
      </c>
      <c r="E159" s="37" t="s">
        <v>127</v>
      </c>
      <c r="F159" s="7">
        <f t="shared" ref="F159:F160" si="23">H159/1.1</f>
        <v>8</v>
      </c>
      <c r="G159" s="33">
        <f>Tabuľka132[[#This Row],[Bežná cena v € s DPH]]-Tabuľka132[[#This Row],[Bežná cena v € bez DPH]]</f>
        <v>0.80000000000000071</v>
      </c>
      <c r="H159" s="8">
        <v>8.8000000000000007</v>
      </c>
      <c r="I159" s="21"/>
      <c r="J159" s="10">
        <f t="shared" ref="J159:J160" si="24">I159*F159</f>
        <v>0</v>
      </c>
      <c r="K159" s="8">
        <f t="shared" ref="K159:K160" si="25">H159*I159</f>
        <v>0</v>
      </c>
    </row>
    <row r="160" spans="1:11" x14ac:dyDescent="0.3">
      <c r="A160" s="27" t="s">
        <v>47</v>
      </c>
      <c r="B160" s="27" t="s">
        <v>5</v>
      </c>
      <c r="C160" s="27" t="s">
        <v>49</v>
      </c>
      <c r="D160" s="30" t="s">
        <v>29</v>
      </c>
      <c r="E160" s="36" t="s">
        <v>127</v>
      </c>
      <c r="F160" s="7">
        <f t="shared" si="23"/>
        <v>4.3999999999999995</v>
      </c>
      <c r="G160" s="33">
        <f>Tabuľka132[[#This Row],[Bežná cena v € s DPH]]-Tabuľka132[[#This Row],[Bežná cena v € bez DPH]]</f>
        <v>0.44000000000000039</v>
      </c>
      <c r="H160" s="8">
        <v>4.84</v>
      </c>
      <c r="I160" s="21"/>
      <c r="J160" s="10">
        <f t="shared" si="24"/>
        <v>0</v>
      </c>
      <c r="K160" s="8">
        <f t="shared" si="25"/>
        <v>0</v>
      </c>
    </row>
    <row r="161" spans="1:11" x14ac:dyDescent="0.3">
      <c r="A161" s="27" t="s">
        <v>47</v>
      </c>
      <c r="B161" s="27" t="s">
        <v>5</v>
      </c>
      <c r="C161" s="27" t="s">
        <v>83</v>
      </c>
      <c r="D161" s="30" t="s">
        <v>29</v>
      </c>
      <c r="E161" s="36" t="s">
        <v>127</v>
      </c>
      <c r="F161" s="7">
        <f t="shared" si="20"/>
        <v>4.0999999999999996</v>
      </c>
      <c r="G161" s="33">
        <f>Tabuľka132[[#This Row],[Bežná cena v € s DPH]]-Tabuľka132[[#This Row],[Bežná cena v € bez DPH]]</f>
        <v>0.41000000000000014</v>
      </c>
      <c r="H161" s="8">
        <v>4.51</v>
      </c>
      <c r="I161" s="21"/>
      <c r="J161" s="10">
        <f t="shared" si="21"/>
        <v>0</v>
      </c>
      <c r="K161" s="8">
        <f t="shared" si="22"/>
        <v>0</v>
      </c>
    </row>
    <row r="162" spans="1:11" x14ac:dyDescent="0.3">
      <c r="A162" s="27" t="s">
        <v>47</v>
      </c>
      <c r="B162" s="27" t="s">
        <v>5</v>
      </c>
      <c r="C162" s="27" t="s">
        <v>84</v>
      </c>
      <c r="D162" s="30" t="s">
        <v>29</v>
      </c>
      <c r="E162" s="36" t="s">
        <v>127</v>
      </c>
      <c r="F162" s="7">
        <f t="shared" si="20"/>
        <v>4.0999999999999996</v>
      </c>
      <c r="G162" s="33">
        <f>Tabuľka132[[#This Row],[Bežná cena v € s DPH]]-Tabuľka132[[#This Row],[Bežná cena v € bez DPH]]</f>
        <v>0.41000000000000014</v>
      </c>
      <c r="H162" s="8">
        <v>4.51</v>
      </c>
      <c r="I162" s="21"/>
      <c r="J162" s="10">
        <f t="shared" si="21"/>
        <v>0</v>
      </c>
      <c r="K162" s="8">
        <f t="shared" si="22"/>
        <v>0</v>
      </c>
    </row>
    <row r="163" spans="1:11" x14ac:dyDescent="0.3">
      <c r="A163" s="27" t="s">
        <v>47</v>
      </c>
      <c r="B163" s="27" t="s">
        <v>5</v>
      </c>
      <c r="C163" s="27" t="s">
        <v>67</v>
      </c>
      <c r="D163" s="30" t="s">
        <v>29</v>
      </c>
      <c r="E163" s="36" t="s">
        <v>127</v>
      </c>
      <c r="F163" s="7">
        <f t="shared" si="20"/>
        <v>4.3</v>
      </c>
      <c r="G163" s="33">
        <f>Tabuľka132[[#This Row],[Bežná cena v € s DPH]]-Tabuľka132[[#This Row],[Bežná cena v € bez DPH]]</f>
        <v>0.4300000000000006</v>
      </c>
      <c r="H163" s="8">
        <v>4.7300000000000004</v>
      </c>
      <c r="I163" s="21"/>
      <c r="J163" s="10">
        <f t="shared" si="21"/>
        <v>0</v>
      </c>
      <c r="K163" s="8">
        <f t="shared" si="22"/>
        <v>0</v>
      </c>
    </row>
    <row r="164" spans="1:11" ht="28.8" x14ac:dyDescent="0.3">
      <c r="A164" s="27" t="s">
        <v>47</v>
      </c>
      <c r="B164" s="27" t="s">
        <v>194</v>
      </c>
      <c r="C164" s="27" t="s">
        <v>149</v>
      </c>
      <c r="D164" s="30" t="s">
        <v>137</v>
      </c>
      <c r="E164" s="52" t="s">
        <v>227</v>
      </c>
      <c r="F164" s="7">
        <f>H164/1.2</f>
        <v>18.000000000000004</v>
      </c>
      <c r="G164" s="28">
        <f>Tabuľka132[[#This Row],[Bežná cena v € s DPH]]-Tabuľka132[[#This Row],[Bežná cena v € bez DPH]]</f>
        <v>3.5999999999999979</v>
      </c>
      <c r="H164" s="29">
        <v>21.6</v>
      </c>
      <c r="I164" s="21"/>
      <c r="J164" s="10">
        <f t="shared" si="21"/>
        <v>0</v>
      </c>
      <c r="K164" s="8">
        <f t="shared" si="22"/>
        <v>0</v>
      </c>
    </row>
    <row r="165" spans="1:11" ht="28.8" x14ac:dyDescent="0.3">
      <c r="A165" s="27" t="s">
        <v>47</v>
      </c>
      <c r="B165" s="27" t="s">
        <v>181</v>
      </c>
      <c r="C165" s="27" t="s">
        <v>162</v>
      </c>
      <c r="D165" s="30" t="s">
        <v>137</v>
      </c>
      <c r="E165" s="52" t="s">
        <v>227</v>
      </c>
      <c r="F165" s="7">
        <f>H165/1.2</f>
        <v>18.000000000000004</v>
      </c>
      <c r="G165" s="28">
        <f>Tabuľka132[[#This Row],[Bežná cena v € s DPH]]-Tabuľka132[[#This Row],[Bežná cena v € bez DPH]]</f>
        <v>3.5999999999999979</v>
      </c>
      <c r="H165" s="29">
        <v>21.6</v>
      </c>
      <c r="I165" s="21"/>
      <c r="J165" s="10">
        <f>I165*F165</f>
        <v>0</v>
      </c>
      <c r="K165" s="8">
        <f>H165*I165</f>
        <v>0</v>
      </c>
    </row>
    <row r="166" spans="1:11" ht="28.8" x14ac:dyDescent="0.3">
      <c r="A166" s="27" t="s">
        <v>47</v>
      </c>
      <c r="B166" s="27" t="s">
        <v>5</v>
      </c>
      <c r="C166" s="27" t="s">
        <v>50</v>
      </c>
      <c r="D166" s="30" t="s">
        <v>37</v>
      </c>
      <c r="E166" s="37" t="s">
        <v>127</v>
      </c>
      <c r="F166" s="7">
        <f t="shared" ref="F166:F171" si="26">H166/1.1</f>
        <v>5.6</v>
      </c>
      <c r="G166" s="33">
        <f>Tabuľka132[[#This Row],[Bežná cena v € s DPH]]-Tabuľka132[[#This Row],[Bežná cena v € bez DPH]]</f>
        <v>0.5600000000000005</v>
      </c>
      <c r="H166" s="8">
        <v>6.16</v>
      </c>
      <c r="I166" s="21"/>
      <c r="J166" s="10">
        <f t="shared" ref="J166:J171" si="27">I166*F166</f>
        <v>0</v>
      </c>
      <c r="K166" s="8">
        <f t="shared" ref="K166:K171" si="28">H166*I166</f>
        <v>0</v>
      </c>
    </row>
    <row r="167" spans="1:11" ht="28.8" x14ac:dyDescent="0.3">
      <c r="A167" s="27" t="s">
        <v>47</v>
      </c>
      <c r="B167" s="27" t="s">
        <v>5</v>
      </c>
      <c r="C167" s="27" t="s">
        <v>51</v>
      </c>
      <c r="D167" s="30" t="s">
        <v>37</v>
      </c>
      <c r="E167" s="37" t="s">
        <v>127</v>
      </c>
      <c r="F167" s="7">
        <f t="shared" si="26"/>
        <v>7.1999999999999993</v>
      </c>
      <c r="G167" s="33">
        <f>Tabuľka132[[#This Row],[Bežná cena v € s DPH]]-Tabuľka132[[#This Row],[Bežná cena v € bez DPH]]</f>
        <v>0.72000000000000064</v>
      </c>
      <c r="H167" s="8">
        <v>7.92</v>
      </c>
      <c r="I167" s="21"/>
      <c r="J167" s="10">
        <f t="shared" si="27"/>
        <v>0</v>
      </c>
      <c r="K167" s="8">
        <f t="shared" si="28"/>
        <v>0</v>
      </c>
    </row>
    <row r="168" spans="1:11" ht="28.8" x14ac:dyDescent="0.3">
      <c r="A168" s="27" t="s">
        <v>47</v>
      </c>
      <c r="B168" s="27" t="s">
        <v>194</v>
      </c>
      <c r="C168" s="27" t="s">
        <v>150</v>
      </c>
      <c r="D168" s="30" t="s">
        <v>137</v>
      </c>
      <c r="E168" s="52" t="s">
        <v>227</v>
      </c>
      <c r="F168" s="7">
        <f>H168/1.2</f>
        <v>18.000000000000004</v>
      </c>
      <c r="G168" s="28">
        <f>Tabuľka132[[#This Row],[Bežná cena v € s DPH]]-Tabuľka132[[#This Row],[Bežná cena v € bez DPH]]</f>
        <v>3.5999999999999979</v>
      </c>
      <c r="H168" s="29">
        <v>21.6</v>
      </c>
      <c r="I168" s="21"/>
      <c r="J168" s="10">
        <f t="shared" si="27"/>
        <v>0</v>
      </c>
      <c r="K168" s="8">
        <f t="shared" si="28"/>
        <v>0</v>
      </c>
    </row>
    <row r="169" spans="1:11" ht="28.8" x14ac:dyDescent="0.3">
      <c r="A169" s="27" t="s">
        <v>47</v>
      </c>
      <c r="B169" s="27" t="s">
        <v>181</v>
      </c>
      <c r="C169" s="27" t="s">
        <v>175</v>
      </c>
      <c r="D169" s="30" t="s">
        <v>137</v>
      </c>
      <c r="E169" s="52" t="s">
        <v>227</v>
      </c>
      <c r="F169" s="7">
        <f>H169/1.2</f>
        <v>18.000000000000004</v>
      </c>
      <c r="G169" s="28">
        <f>Tabuľka132[[#This Row],[Bežná cena v € s DPH]]-Tabuľka132[[#This Row],[Bežná cena v € bez DPH]]</f>
        <v>3.5999999999999979</v>
      </c>
      <c r="H169" s="29">
        <v>21.6</v>
      </c>
      <c r="I169" s="21"/>
      <c r="J169" s="10">
        <f>I169*F169</f>
        <v>0</v>
      </c>
      <c r="K169" s="8">
        <f>H169*I169</f>
        <v>0</v>
      </c>
    </row>
    <row r="170" spans="1:11" ht="28.8" x14ac:dyDescent="0.3">
      <c r="A170" s="27" t="s">
        <v>47</v>
      </c>
      <c r="B170" s="27" t="s">
        <v>5</v>
      </c>
      <c r="C170" s="27" t="s">
        <v>85</v>
      </c>
      <c r="D170" s="30" t="s">
        <v>46</v>
      </c>
      <c r="E170" s="37" t="s">
        <v>127</v>
      </c>
      <c r="F170" s="7">
        <f t="shared" si="26"/>
        <v>4.8999999999999995</v>
      </c>
      <c r="G170" s="33">
        <f>Tabuľka132[[#This Row],[Bežná cena v € s DPH]]-Tabuľka132[[#This Row],[Bežná cena v € bez DPH]]</f>
        <v>0.49000000000000021</v>
      </c>
      <c r="H170" s="8">
        <v>5.39</v>
      </c>
      <c r="I170" s="21"/>
      <c r="J170" s="10">
        <f t="shared" si="27"/>
        <v>0</v>
      </c>
      <c r="K170" s="8">
        <f t="shared" si="28"/>
        <v>0</v>
      </c>
    </row>
    <row r="171" spans="1:11" ht="28.8" x14ac:dyDescent="0.3">
      <c r="A171" s="27" t="s">
        <v>47</v>
      </c>
      <c r="B171" s="27" t="s">
        <v>5</v>
      </c>
      <c r="C171" s="27" t="s">
        <v>86</v>
      </c>
      <c r="D171" s="30" t="s">
        <v>46</v>
      </c>
      <c r="E171" s="36" t="s">
        <v>127</v>
      </c>
      <c r="F171" s="7">
        <f t="shared" si="26"/>
        <v>4.8999999999999995</v>
      </c>
      <c r="G171" s="33">
        <f>Tabuľka132[[#This Row],[Bežná cena v € s DPH]]-Tabuľka132[[#This Row],[Bežná cena v € bez DPH]]</f>
        <v>0.49000000000000021</v>
      </c>
      <c r="H171" s="8">
        <v>5.39</v>
      </c>
      <c r="I171" s="21"/>
      <c r="J171" s="10">
        <f t="shared" si="27"/>
        <v>0</v>
      </c>
      <c r="K171" s="8">
        <f t="shared" si="28"/>
        <v>0</v>
      </c>
    </row>
    <row r="172" spans="1:11" ht="28.8" x14ac:dyDescent="0.3">
      <c r="A172" s="27" t="s">
        <v>47</v>
      </c>
      <c r="B172" s="27" t="s">
        <v>5</v>
      </c>
      <c r="C172" s="27" t="s">
        <v>87</v>
      </c>
      <c r="D172" s="30" t="s">
        <v>46</v>
      </c>
      <c r="E172" s="37" t="s">
        <v>127</v>
      </c>
      <c r="F172" s="7">
        <f>H172/1.1</f>
        <v>7.1999999999999993</v>
      </c>
      <c r="G172" s="33">
        <f>Tabuľka132[[#This Row],[Bežná cena v € s DPH]]-Tabuľka132[[#This Row],[Bežná cena v € bez DPH]]</f>
        <v>0.72000000000000064</v>
      </c>
      <c r="H172" s="8">
        <v>7.92</v>
      </c>
      <c r="I172" s="21"/>
      <c r="J172" s="10">
        <f t="shared" ref="J172:J177" si="29">I172*F172</f>
        <v>0</v>
      </c>
      <c r="K172" s="8">
        <f t="shared" ref="K172:K177" si="30">H172*I172</f>
        <v>0</v>
      </c>
    </row>
    <row r="173" spans="1:11" ht="28.8" x14ac:dyDescent="0.3">
      <c r="A173" s="27" t="s">
        <v>47</v>
      </c>
      <c r="B173" s="27" t="s">
        <v>5</v>
      </c>
      <c r="C173" s="27" t="s">
        <v>88</v>
      </c>
      <c r="D173" s="30" t="s">
        <v>46</v>
      </c>
      <c r="E173" s="36" t="s">
        <v>127</v>
      </c>
      <c r="F173" s="7">
        <f>H173/1.1</f>
        <v>7.1999999999999993</v>
      </c>
      <c r="G173" s="33">
        <f>Tabuľka132[[#This Row],[Bežná cena v € s DPH]]-Tabuľka132[[#This Row],[Bežná cena v € bez DPH]]</f>
        <v>0.72000000000000064</v>
      </c>
      <c r="H173" s="8">
        <v>7.92</v>
      </c>
      <c r="I173" s="21"/>
      <c r="J173" s="10">
        <f t="shared" si="29"/>
        <v>0</v>
      </c>
      <c r="K173" s="8">
        <f t="shared" si="30"/>
        <v>0</v>
      </c>
    </row>
    <row r="174" spans="1:11" ht="28.8" x14ac:dyDescent="0.3">
      <c r="A174" s="27" t="s">
        <v>47</v>
      </c>
      <c r="B174" s="27" t="s">
        <v>194</v>
      </c>
      <c r="C174" s="27" t="s">
        <v>151</v>
      </c>
      <c r="D174" s="30" t="s">
        <v>137</v>
      </c>
      <c r="E174" s="52" t="s">
        <v>227</v>
      </c>
      <c r="F174" s="7">
        <f>H174/1.2</f>
        <v>18.000000000000004</v>
      </c>
      <c r="G174" s="28">
        <f>Tabuľka132[[#This Row],[Bežná cena v € s DPH]]-Tabuľka132[[#This Row],[Bežná cena v € bez DPH]]</f>
        <v>3.5999999999999979</v>
      </c>
      <c r="H174" s="29">
        <v>21.6</v>
      </c>
      <c r="I174" s="21"/>
      <c r="J174" s="10">
        <f t="shared" si="29"/>
        <v>0</v>
      </c>
      <c r="K174" s="8">
        <f t="shared" si="30"/>
        <v>0</v>
      </c>
    </row>
    <row r="175" spans="1:11" ht="28.8" x14ac:dyDescent="0.3">
      <c r="A175" s="27" t="s">
        <v>47</v>
      </c>
      <c r="B175" s="27" t="s">
        <v>181</v>
      </c>
      <c r="C175" s="27" t="s">
        <v>176</v>
      </c>
      <c r="D175" s="30" t="s">
        <v>137</v>
      </c>
      <c r="E175" s="52" t="s">
        <v>227</v>
      </c>
      <c r="F175" s="7">
        <f>H175/1.2</f>
        <v>18.000000000000004</v>
      </c>
      <c r="G175" s="28">
        <f>Tabuľka132[[#This Row],[Bežná cena v € s DPH]]-Tabuľka132[[#This Row],[Bežná cena v € bez DPH]]</f>
        <v>3.5999999999999979</v>
      </c>
      <c r="H175" s="29">
        <v>21.6</v>
      </c>
      <c r="I175" s="21"/>
      <c r="J175" s="10">
        <f t="shared" si="29"/>
        <v>0</v>
      </c>
      <c r="K175" s="8">
        <f t="shared" si="30"/>
        <v>0</v>
      </c>
    </row>
    <row r="176" spans="1:11" ht="28.8" x14ac:dyDescent="0.3">
      <c r="A176" s="27" t="s">
        <v>47</v>
      </c>
      <c r="B176" s="27" t="s">
        <v>5</v>
      </c>
      <c r="C176" s="27" t="s">
        <v>130</v>
      </c>
      <c r="D176" s="30" t="s">
        <v>46</v>
      </c>
      <c r="E176" s="37" t="s">
        <v>127</v>
      </c>
      <c r="F176" s="7">
        <f>H176/1.1</f>
        <v>4.5</v>
      </c>
      <c r="G176" s="33">
        <f>Tabuľka132[[#This Row],[Bežná cena v € s DPH]]-Tabuľka132[[#This Row],[Bežná cena v € bez DPH]]</f>
        <v>0.45000000000000018</v>
      </c>
      <c r="H176" s="8">
        <v>4.95</v>
      </c>
      <c r="I176" s="21"/>
      <c r="J176" s="10">
        <f t="shared" si="29"/>
        <v>0</v>
      </c>
      <c r="K176" s="8">
        <f t="shared" si="30"/>
        <v>0</v>
      </c>
    </row>
    <row r="177" spans="1:11" ht="28.8" x14ac:dyDescent="0.3">
      <c r="A177" s="27" t="s">
        <v>47</v>
      </c>
      <c r="B177" s="27" t="s">
        <v>5</v>
      </c>
      <c r="C177" s="27" t="s">
        <v>129</v>
      </c>
      <c r="D177" s="30" t="s">
        <v>46</v>
      </c>
      <c r="E177" s="36" t="s">
        <v>127</v>
      </c>
      <c r="F177" s="7">
        <f>H177/1.1</f>
        <v>4.5</v>
      </c>
      <c r="G177" s="33">
        <f>Tabuľka132[[#This Row],[Bežná cena v € s DPH]]-Tabuľka132[[#This Row],[Bežná cena v € bez DPH]]</f>
        <v>0.45000000000000018</v>
      </c>
      <c r="H177" s="8">
        <v>4.95</v>
      </c>
      <c r="I177" s="21"/>
      <c r="J177" s="10">
        <f t="shared" si="29"/>
        <v>0</v>
      </c>
      <c r="K177" s="8">
        <f t="shared" si="30"/>
        <v>0</v>
      </c>
    </row>
    <row r="178" spans="1:11" ht="28.8" x14ac:dyDescent="0.3">
      <c r="A178" s="27" t="s">
        <v>47</v>
      </c>
      <c r="B178" s="27" t="s">
        <v>194</v>
      </c>
      <c r="C178" s="27" t="s">
        <v>152</v>
      </c>
      <c r="D178" s="30" t="s">
        <v>137</v>
      </c>
      <c r="E178" s="52" t="s">
        <v>227</v>
      </c>
      <c r="F178" s="7">
        <f>H178/1.2</f>
        <v>18.000000000000004</v>
      </c>
      <c r="G178" s="28">
        <f>Tabuľka132[[#This Row],[Bežná cena v € s DPH]]-Tabuľka132[[#This Row],[Bežná cena v € bez DPH]]</f>
        <v>3.5999999999999979</v>
      </c>
      <c r="H178" s="29">
        <v>21.6</v>
      </c>
      <c r="I178" s="21"/>
      <c r="J178" s="10">
        <f t="shared" si="7"/>
        <v>0</v>
      </c>
      <c r="K178" s="8">
        <f t="shared" si="8"/>
        <v>0</v>
      </c>
    </row>
    <row r="179" spans="1:11" ht="28.8" x14ac:dyDescent="0.3">
      <c r="A179" s="27" t="s">
        <v>47</v>
      </c>
      <c r="B179" s="27" t="s">
        <v>181</v>
      </c>
      <c r="C179" s="27" t="s">
        <v>161</v>
      </c>
      <c r="D179" s="30" t="s">
        <v>137</v>
      </c>
      <c r="E179" s="52" t="s">
        <v>227</v>
      </c>
      <c r="F179" s="7">
        <f>H179/1.2</f>
        <v>18.000000000000004</v>
      </c>
      <c r="G179" s="28">
        <f>Tabuľka132[[#This Row],[Bežná cena v € s DPH]]-Tabuľka132[[#This Row],[Bežná cena v € bez DPH]]</f>
        <v>3.5999999999999979</v>
      </c>
      <c r="H179" s="29">
        <v>21.6</v>
      </c>
      <c r="I179" s="21"/>
      <c r="J179" s="10">
        <f>I179*F179</f>
        <v>0</v>
      </c>
      <c r="K179" s="8">
        <f>H179*I179</f>
        <v>0</v>
      </c>
    </row>
    <row r="180" spans="1:11" ht="23.4" x14ac:dyDescent="0.3">
      <c r="A180" s="15"/>
      <c r="B180" s="16"/>
      <c r="C180" s="16"/>
      <c r="D180" s="16"/>
      <c r="E180" s="17"/>
      <c r="F180" s="23"/>
      <c r="G180" s="23"/>
      <c r="H180" s="24"/>
      <c r="I180" s="16"/>
      <c r="J180" s="25">
        <f>SUBTOTAL(109,Tabuľka132[BEŽNÁ SPOLU  cena 
v € bez DPH])</f>
        <v>0</v>
      </c>
      <c r="K180" s="26">
        <f>SUBTOTAL(109,Tabuľka132[BEŽNÁ SPOLU cena 
v € s DPH])</f>
        <v>0</v>
      </c>
    </row>
    <row r="182" spans="1:11" ht="17.399999999999999" customHeight="1" x14ac:dyDescent="0.3">
      <c r="A182" s="47" t="s">
        <v>201</v>
      </c>
      <c r="B182" s="47"/>
      <c r="C182" s="47"/>
      <c r="D182" s="47"/>
      <c r="E182" s="48"/>
      <c r="F182" s="49"/>
      <c r="G182" s="49"/>
      <c r="H182" s="51"/>
    </row>
    <row r="192" spans="1:11" x14ac:dyDescent="0.3">
      <c r="C192" s="46"/>
    </row>
  </sheetData>
  <sheetProtection algorithmName="SHA-512" hashValue="aGDLQPGK0FvIUN+EwCdBEG/X2vY4mYowsaV3X/HE8KyCbEuea3MdBXztYpQLOcB6SGXiSp6Ee3hwrSLjGVZrug==" saltValue="hhvtjcEmlBg3nwSwCBhFxA==" spinCount="100000" sheet="1" formatCells="0" formatColumns="0" formatRows="0" insertColumns="0" insertRows="0" insertHyperlinks="0" deleteColumns="0" deleteRows="0" selectLockedCells="1" sort="0" autoFilter="0" pivotTables="0"/>
  <mergeCells count="14">
    <mergeCell ref="A1:E1"/>
    <mergeCell ref="A2:E2"/>
    <mergeCell ref="A4:E4"/>
    <mergeCell ref="A5:C5"/>
    <mergeCell ref="D5:E5"/>
    <mergeCell ref="A12:E12"/>
    <mergeCell ref="J10:K10"/>
    <mergeCell ref="A6:C6"/>
    <mergeCell ref="D6:E6"/>
    <mergeCell ref="A7:C7"/>
    <mergeCell ref="D7:E7"/>
    <mergeCell ref="A8:E8"/>
    <mergeCell ref="F12:J12"/>
    <mergeCell ref="A10:F10"/>
  </mergeCells>
  <phoneticPr fontId="23" type="noConversion"/>
  <hyperlinks>
    <hyperlink ref="J10:K10" r:id="rId1" display="OBJEDNAŤ" xr:uid="{479D9AD4-D5F4-4B54-A365-DC6E5B35C1F5}"/>
  </hyperlinks>
  <pageMargins left="5.263157894736842E-3" right="0.23622047244094491" top="0.74803149606299213" bottom="0.74803149606299213" header="0.31496062992125984" footer="0.31496062992125984"/>
  <pageSetup paperSize="9" scale="59" fitToHeight="0" orientation="landscape" r:id="rId2"/>
  <headerFooter>
    <oddHeader>&amp;C&amp;K00-020PONUKOVÝ LIST VYDAVATEĽSTVA AITEC
pre verejné obstarávanie škôl s príspevkom MŠVVaŠ  SR, šk. rok 2022/2023</oddHeader>
    <oddFooter>&amp;CStrana &amp;P z &amp;N</oddFooter>
  </headerFooter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Ponukový list Aitec 22-23 AC</vt:lpstr>
      <vt:lpstr>'Ponukový list Aitec 22-23 AC'!Print_Titles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Ľubica Ťapajová</dc:creator>
  <cp:lastModifiedBy>dsukupova</cp:lastModifiedBy>
  <cp:lastPrinted>2022-04-03T14:24:37Z</cp:lastPrinted>
  <dcterms:created xsi:type="dcterms:W3CDTF">2020-06-18T12:08:08Z</dcterms:created>
  <dcterms:modified xsi:type="dcterms:W3CDTF">2022-06-22T13:44:34Z</dcterms:modified>
</cp:coreProperties>
</file>