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O:\ZAK. SERVIS\CENNIK MS\r. 2021-2022\Ponuk._list_Bežné ceny 09-21 NOVÉ\"/>
    </mc:Choice>
  </mc:AlternateContent>
  <xr:revisionPtr revIDLastSave="0" documentId="13_ncr:1_{9129D0A6-CBCC-4148-812F-222EE11CCD4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Ponukový list Aitec 21-22 " sheetId="4" r:id="rId1"/>
  </sheets>
  <definedNames>
    <definedName name="_xlnm.Print_Titles" localSheetId="0">'Ponukový list Aitec 21-22 '!$12:$13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5" i="4" l="1"/>
  <c r="J105" i="4" s="1"/>
  <c r="G105" i="4"/>
  <c r="K105" i="4"/>
  <c r="F127" i="4"/>
  <c r="J127" i="4" s="1"/>
  <c r="K136" i="4"/>
  <c r="J136" i="4"/>
  <c r="G136" i="4"/>
  <c r="F136" i="4"/>
  <c r="K113" i="4"/>
  <c r="F113" i="4"/>
  <c r="J113" i="4" s="1"/>
  <c r="K91" i="4"/>
  <c r="F91" i="4"/>
  <c r="J91" i="4" s="1"/>
  <c r="K78" i="4"/>
  <c r="F78" i="4"/>
  <c r="J78" i="4" s="1"/>
  <c r="F44" i="4"/>
  <c r="G44" i="4" s="1"/>
  <c r="F14" i="4"/>
  <c r="F15" i="4"/>
  <c r="F16" i="4"/>
  <c r="J16" i="4" s="1"/>
  <c r="F17" i="4"/>
  <c r="J17" i="4" s="1"/>
  <c r="F18" i="4"/>
  <c r="J18" i="4" s="1"/>
  <c r="F19" i="4"/>
  <c r="G19" i="4" s="1"/>
  <c r="F20" i="4"/>
  <c r="J20" i="4" s="1"/>
  <c r="F21" i="4"/>
  <c r="G21" i="4" s="1"/>
  <c r="F22" i="4"/>
  <c r="F23" i="4"/>
  <c r="F24" i="4"/>
  <c r="J24" i="4" s="1"/>
  <c r="F25" i="4"/>
  <c r="J25" i="4" s="1"/>
  <c r="F26" i="4"/>
  <c r="J26" i="4" s="1"/>
  <c r="F27" i="4"/>
  <c r="J27" i="4" s="1"/>
  <c r="F28" i="4"/>
  <c r="J28" i="4" s="1"/>
  <c r="F29" i="4"/>
  <c r="J29" i="4" s="1"/>
  <c r="F30" i="4"/>
  <c r="F31" i="4"/>
  <c r="F32" i="4"/>
  <c r="J32" i="4" s="1"/>
  <c r="F33" i="4"/>
  <c r="J33" i="4" s="1"/>
  <c r="F34" i="4"/>
  <c r="G34" i="4" s="1"/>
  <c r="F35" i="4"/>
  <c r="J35" i="4" s="1"/>
  <c r="F36" i="4"/>
  <c r="J36" i="4" s="1"/>
  <c r="F37" i="4"/>
  <c r="J37" i="4" s="1"/>
  <c r="F38" i="4"/>
  <c r="F39" i="4"/>
  <c r="F40" i="4"/>
  <c r="J40" i="4" s="1"/>
  <c r="F41" i="4"/>
  <c r="J41" i="4" s="1"/>
  <c r="F42" i="4"/>
  <c r="J42" i="4" s="1"/>
  <c r="F43" i="4"/>
  <c r="J43" i="4" s="1"/>
  <c r="F45" i="4"/>
  <c r="J45" i="4" s="1"/>
  <c r="F46" i="4"/>
  <c r="J46" i="4" s="1"/>
  <c r="F47" i="4"/>
  <c r="F48" i="4"/>
  <c r="F49" i="4"/>
  <c r="G49" i="4" s="1"/>
  <c r="F50" i="4"/>
  <c r="G50" i="4" s="1"/>
  <c r="F51" i="4"/>
  <c r="G51" i="4" s="1"/>
  <c r="F52" i="4"/>
  <c r="J52" i="4" s="1"/>
  <c r="F53" i="4"/>
  <c r="G53" i="4" s="1"/>
  <c r="F54" i="4"/>
  <c r="J54" i="4" s="1"/>
  <c r="F55" i="4"/>
  <c r="F56" i="4"/>
  <c r="F57" i="4"/>
  <c r="J57" i="4" s="1"/>
  <c r="F58" i="4"/>
  <c r="F59" i="4"/>
  <c r="G59" i="4" s="1"/>
  <c r="F60" i="4"/>
  <c r="J60" i="4" s="1"/>
  <c r="F61" i="4"/>
  <c r="J61" i="4" s="1"/>
  <c r="F62" i="4"/>
  <c r="J62" i="4" s="1"/>
  <c r="F63" i="4"/>
  <c r="F64" i="4"/>
  <c r="F65" i="4"/>
  <c r="J65" i="4" s="1"/>
  <c r="F66" i="4"/>
  <c r="F67" i="4"/>
  <c r="J67" i="4" s="1"/>
  <c r="F68" i="4"/>
  <c r="J68" i="4" s="1"/>
  <c r="F69" i="4"/>
  <c r="J69" i="4" s="1"/>
  <c r="F70" i="4"/>
  <c r="J70" i="4" s="1"/>
  <c r="F71" i="4"/>
  <c r="F72" i="4"/>
  <c r="F73" i="4"/>
  <c r="J73" i="4" s="1"/>
  <c r="F74" i="4"/>
  <c r="J74" i="4" s="1"/>
  <c r="F75" i="4"/>
  <c r="J75" i="4" s="1"/>
  <c r="F76" i="4"/>
  <c r="J76" i="4" s="1"/>
  <c r="F77" i="4"/>
  <c r="J77" i="4" s="1"/>
  <c r="F79" i="4"/>
  <c r="J79" i="4" s="1"/>
  <c r="F80" i="4"/>
  <c r="F81" i="4"/>
  <c r="F82" i="4"/>
  <c r="J82" i="4" s="1"/>
  <c r="F83" i="4"/>
  <c r="F84" i="4"/>
  <c r="J84" i="4" s="1"/>
  <c r="F85" i="4"/>
  <c r="J85" i="4" s="1"/>
  <c r="F86" i="4"/>
  <c r="J86" i="4" s="1"/>
  <c r="F87" i="4"/>
  <c r="J87" i="4" s="1"/>
  <c r="F88" i="4"/>
  <c r="F89" i="4"/>
  <c r="F90" i="4"/>
  <c r="G90" i="4" s="1"/>
  <c r="F92" i="4"/>
  <c r="J92" i="4" s="1"/>
  <c r="F93" i="4"/>
  <c r="G93" i="4" s="1"/>
  <c r="F94" i="4"/>
  <c r="J94" i="4" s="1"/>
  <c r="F95" i="4"/>
  <c r="J95" i="4" s="1"/>
  <c r="F96" i="4"/>
  <c r="J96" i="4" s="1"/>
  <c r="F97" i="4"/>
  <c r="F98" i="4"/>
  <c r="J98" i="4" s="1"/>
  <c r="F99" i="4"/>
  <c r="J99" i="4" s="1"/>
  <c r="F100" i="4"/>
  <c r="J100" i="4" s="1"/>
  <c r="F101" i="4"/>
  <c r="J101" i="4" s="1"/>
  <c r="F102" i="4"/>
  <c r="J102" i="4" s="1"/>
  <c r="F103" i="4"/>
  <c r="J103" i="4" s="1"/>
  <c r="F104" i="4"/>
  <c r="J104" i="4" s="1"/>
  <c r="F106" i="4"/>
  <c r="F107" i="4"/>
  <c r="J107" i="4" s="1"/>
  <c r="F108" i="4"/>
  <c r="F109" i="4"/>
  <c r="J109" i="4" s="1"/>
  <c r="F110" i="4"/>
  <c r="J110" i="4" s="1"/>
  <c r="F111" i="4"/>
  <c r="F112" i="4"/>
  <c r="G112" i="4" s="1"/>
  <c r="F114" i="4"/>
  <c r="J114" i="4" s="1"/>
  <c r="F115" i="4"/>
  <c r="F116" i="4"/>
  <c r="F117" i="4"/>
  <c r="J117" i="4" s="1"/>
  <c r="F118" i="4"/>
  <c r="J118" i="4" s="1"/>
  <c r="F119" i="4"/>
  <c r="F120" i="4"/>
  <c r="J120" i="4" s="1"/>
  <c r="F121" i="4"/>
  <c r="J121" i="4" s="1"/>
  <c r="F122" i="4"/>
  <c r="J122" i="4" s="1"/>
  <c r="F123" i="4"/>
  <c r="F124" i="4"/>
  <c r="J124" i="4" s="1"/>
  <c r="F125" i="4"/>
  <c r="G125" i="4" s="1"/>
  <c r="F126" i="4"/>
  <c r="J126" i="4" s="1"/>
  <c r="F128" i="4"/>
  <c r="J128" i="4" s="1"/>
  <c r="F129" i="4"/>
  <c r="J129" i="4" s="1"/>
  <c r="F130" i="4"/>
  <c r="G130" i="4" s="1"/>
  <c r="F131" i="4"/>
  <c r="J131" i="4" s="1"/>
  <c r="F132" i="4"/>
  <c r="F133" i="4"/>
  <c r="J133" i="4" s="1"/>
  <c r="F134" i="4"/>
  <c r="J134" i="4" s="1"/>
  <c r="F135" i="4"/>
  <c r="J135" i="4" s="1"/>
  <c r="F137" i="4"/>
  <c r="J137" i="4" s="1"/>
  <c r="F138" i="4"/>
  <c r="J138" i="4" s="1"/>
  <c r="F139" i="4"/>
  <c r="J139" i="4" s="1"/>
  <c r="F140" i="4"/>
  <c r="G140" i="4" s="1"/>
  <c r="F141" i="4"/>
  <c r="F142" i="4"/>
  <c r="J142" i="4" s="1"/>
  <c r="F143" i="4"/>
  <c r="J143" i="4" s="1"/>
  <c r="F144" i="4"/>
  <c r="J144" i="4" s="1"/>
  <c r="K44" i="4"/>
  <c r="K129" i="4"/>
  <c r="K40" i="4"/>
  <c r="K41" i="4"/>
  <c r="K42" i="4"/>
  <c r="K43" i="4"/>
  <c r="G31" i="4"/>
  <c r="K31" i="4"/>
  <c r="K142" i="4"/>
  <c r="K143" i="4"/>
  <c r="K144" i="4"/>
  <c r="K141" i="4"/>
  <c r="J141" i="4"/>
  <c r="K140" i="4"/>
  <c r="K139" i="4"/>
  <c r="K138" i="4"/>
  <c r="K137" i="4"/>
  <c r="K135" i="4"/>
  <c r="K134" i="4"/>
  <c r="K133" i="4"/>
  <c r="K132" i="4"/>
  <c r="J132" i="4"/>
  <c r="K131" i="4"/>
  <c r="K130" i="4"/>
  <c r="K128" i="4"/>
  <c r="K127" i="4"/>
  <c r="K126" i="4"/>
  <c r="K125" i="4"/>
  <c r="K124" i="4"/>
  <c r="K123" i="4"/>
  <c r="G123" i="4"/>
  <c r="K122" i="4"/>
  <c r="K121" i="4"/>
  <c r="K120" i="4"/>
  <c r="K119" i="4"/>
  <c r="J119" i="4"/>
  <c r="K118" i="4"/>
  <c r="K117" i="4"/>
  <c r="K116" i="4"/>
  <c r="J116" i="4"/>
  <c r="K115" i="4"/>
  <c r="J115" i="4"/>
  <c r="K114" i="4"/>
  <c r="K112" i="4"/>
  <c r="K111" i="4"/>
  <c r="J111" i="4"/>
  <c r="K110" i="4"/>
  <c r="K109" i="4"/>
  <c r="K108" i="4"/>
  <c r="J108" i="4"/>
  <c r="K107" i="4"/>
  <c r="K106" i="4"/>
  <c r="G106" i="4"/>
  <c r="K104" i="4"/>
  <c r="K103" i="4"/>
  <c r="K102" i="4"/>
  <c r="K101" i="4"/>
  <c r="K100" i="4"/>
  <c r="K99" i="4"/>
  <c r="K98" i="4"/>
  <c r="K97" i="4"/>
  <c r="J97" i="4"/>
  <c r="K96" i="4"/>
  <c r="K95" i="4"/>
  <c r="K94" i="4"/>
  <c r="K93" i="4"/>
  <c r="K92" i="4"/>
  <c r="K90" i="4"/>
  <c r="K89" i="4"/>
  <c r="J89" i="4"/>
  <c r="K88" i="4"/>
  <c r="J88" i="4"/>
  <c r="K87" i="4"/>
  <c r="K86" i="4"/>
  <c r="K85" i="4"/>
  <c r="K84" i="4"/>
  <c r="K83" i="4"/>
  <c r="J83" i="4"/>
  <c r="K82" i="4"/>
  <c r="K81" i="4"/>
  <c r="J81" i="4"/>
  <c r="K80" i="4"/>
  <c r="J80" i="4"/>
  <c r="K79" i="4"/>
  <c r="K77" i="4"/>
  <c r="K76" i="4"/>
  <c r="K75" i="4"/>
  <c r="K74" i="4"/>
  <c r="K73" i="4"/>
  <c r="K72" i="4"/>
  <c r="J72" i="4"/>
  <c r="K71" i="4"/>
  <c r="J71" i="4"/>
  <c r="K70" i="4"/>
  <c r="K69" i="4"/>
  <c r="K68" i="4"/>
  <c r="K67" i="4"/>
  <c r="K66" i="4"/>
  <c r="J66" i="4"/>
  <c r="K65" i="4"/>
  <c r="K64" i="4"/>
  <c r="J64" i="4"/>
  <c r="K63" i="4"/>
  <c r="J63" i="4"/>
  <c r="K62" i="4"/>
  <c r="K61" i="4"/>
  <c r="K60" i="4"/>
  <c r="K59" i="4"/>
  <c r="K58" i="4"/>
  <c r="J58" i="4"/>
  <c r="K57" i="4"/>
  <c r="K56" i="4"/>
  <c r="J56" i="4"/>
  <c r="K55" i="4"/>
  <c r="J55" i="4"/>
  <c r="K54" i="4"/>
  <c r="K53" i="4"/>
  <c r="K52" i="4"/>
  <c r="K51" i="4"/>
  <c r="K50" i="4"/>
  <c r="K49" i="4"/>
  <c r="K48" i="4"/>
  <c r="J48" i="4"/>
  <c r="K47" i="4"/>
  <c r="J47" i="4"/>
  <c r="K46" i="4"/>
  <c r="K45" i="4"/>
  <c r="K39" i="4"/>
  <c r="J39" i="4"/>
  <c r="K38" i="4"/>
  <c r="J38" i="4"/>
  <c r="K37" i="4"/>
  <c r="K36" i="4"/>
  <c r="K35" i="4"/>
  <c r="K34" i="4"/>
  <c r="K33" i="4"/>
  <c r="K32" i="4"/>
  <c r="K30" i="4"/>
  <c r="J30" i="4"/>
  <c r="K29" i="4"/>
  <c r="K28" i="4"/>
  <c r="K27" i="4"/>
  <c r="K26" i="4"/>
  <c r="K25" i="4"/>
  <c r="K24" i="4"/>
  <c r="K23" i="4"/>
  <c r="J23" i="4"/>
  <c r="K22" i="4"/>
  <c r="J22" i="4"/>
  <c r="K21" i="4"/>
  <c r="K20" i="4"/>
  <c r="K19" i="4"/>
  <c r="K18" i="4"/>
  <c r="K17" i="4"/>
  <c r="K16" i="4"/>
  <c r="K15" i="4"/>
  <c r="G15" i="4"/>
  <c r="K14" i="4"/>
  <c r="J14" i="4"/>
  <c r="J44" i="4" l="1"/>
  <c r="G113" i="4"/>
  <c r="G78" i="4"/>
  <c r="G91" i="4"/>
  <c r="G82" i="4"/>
  <c r="G129" i="4"/>
  <c r="G40" i="4"/>
  <c r="G41" i="4"/>
  <c r="G42" i="4"/>
  <c r="G33" i="4"/>
  <c r="G43" i="4"/>
  <c r="G142" i="4"/>
  <c r="G76" i="4"/>
  <c r="G143" i="4"/>
  <c r="G32" i="4"/>
  <c r="G35" i="4"/>
  <c r="G128" i="4"/>
  <c r="G39" i="4"/>
  <c r="G92" i="4"/>
  <c r="G45" i="4"/>
  <c r="G131" i="4"/>
  <c r="G22" i="4"/>
  <c r="G89" i="4"/>
  <c r="G30" i="4"/>
  <c r="G20" i="4"/>
  <c r="G29" i="4"/>
  <c r="J51" i="4"/>
  <c r="G74" i="4"/>
  <c r="G116" i="4"/>
  <c r="G83" i="4"/>
  <c r="G104" i="4"/>
  <c r="G52" i="4"/>
  <c r="G86" i="4"/>
  <c r="J106" i="4"/>
  <c r="G144" i="4"/>
  <c r="J50" i="4"/>
  <c r="G115" i="4"/>
  <c r="G118" i="4"/>
  <c r="J31" i="4"/>
  <c r="G75" i="4"/>
  <c r="G94" i="4"/>
  <c r="G54" i="4"/>
  <c r="K145" i="4"/>
  <c r="G28" i="4"/>
  <c r="G101" i="4"/>
  <c r="G124" i="4"/>
  <c r="G61" i="4"/>
  <c r="G84" i="4"/>
  <c r="G107" i="4"/>
  <c r="G18" i="4"/>
  <c r="G14" i="4"/>
  <c r="J49" i="4"/>
  <c r="G71" i="4"/>
  <c r="G77" i="4"/>
  <c r="G87" i="4"/>
  <c r="G98" i="4"/>
  <c r="G110" i="4"/>
  <c r="G120" i="4"/>
  <c r="J15" i="4"/>
  <c r="G55" i="4"/>
  <c r="G62" i="4"/>
  <c r="G69" i="4"/>
  <c r="G79" i="4"/>
  <c r="G99" i="4"/>
  <c r="G108" i="4"/>
  <c r="G111" i="4"/>
  <c r="G137" i="4"/>
  <c r="G119" i="4"/>
  <c r="G63" i="4"/>
  <c r="G100" i="4"/>
  <c r="G103" i="4"/>
  <c r="G134" i="4"/>
  <c r="G138" i="4"/>
  <c r="G17" i="4"/>
  <c r="G38" i="4"/>
  <c r="G58" i="4"/>
  <c r="G70" i="4"/>
  <c r="G73" i="4"/>
  <c r="G81" i="4"/>
  <c r="G88" i="4"/>
  <c r="G97" i="4"/>
  <c r="G102" i="4"/>
  <c r="G114" i="4"/>
  <c r="G122" i="4"/>
  <c r="G132" i="4"/>
  <c r="G27" i="4"/>
  <c r="G66" i="4"/>
  <c r="G68" i="4"/>
  <c r="G95" i="4"/>
  <c r="G135" i="4"/>
  <c r="G25" i="4"/>
  <c r="G23" i="4"/>
  <c r="G36" i="4"/>
  <c r="G46" i="4"/>
  <c r="G56" i="4"/>
  <c r="G64" i="4"/>
  <c r="G126" i="4"/>
  <c r="G133" i="4"/>
  <c r="G121" i="4"/>
  <c r="G24" i="4"/>
  <c r="G26" i="4"/>
  <c r="G37" i="4"/>
  <c r="G47" i="4"/>
  <c r="G57" i="4"/>
  <c r="G60" i="4"/>
  <c r="G65" i="4"/>
  <c r="G67" i="4"/>
  <c r="G80" i="4"/>
  <c r="G85" i="4"/>
  <c r="G96" i="4"/>
  <c r="G141" i="4"/>
  <c r="J140" i="4"/>
  <c r="G139" i="4"/>
  <c r="J130" i="4"/>
  <c r="G127" i="4"/>
  <c r="J125" i="4"/>
  <c r="J123" i="4"/>
  <c r="G117" i="4"/>
  <c r="J112" i="4"/>
  <c r="G109" i="4"/>
  <c r="J93" i="4"/>
  <c r="J90" i="4"/>
  <c r="G72" i="4"/>
  <c r="J59" i="4"/>
  <c r="J53" i="4"/>
  <c r="G48" i="4"/>
  <c r="J34" i="4"/>
  <c r="J21" i="4"/>
  <c r="J19" i="4"/>
  <c r="G16" i="4"/>
  <c r="J14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kadamcova</author>
  </authors>
  <commentList>
    <comment ref="E14" authorId="0" shapeId="0" xr:uid="{701184E4-FCA2-40E0-9064-40B41CB5C7A3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aitec offline k HUPSOVMU šlabikáru 
aitec offline k Matematike pre prvákov
aitec offline k Prvouke pre 1. ročník ZŠ</t>
        </r>
      </text>
    </comment>
    <comment ref="E15" authorId="0" shapeId="0" xr:uid="{827E86AD-F0CF-4836-906E-091B917CE264}">
      <text>
        <r>
          <rPr>
            <b/>
            <sz val="9"/>
            <color indexed="81"/>
            <rFont val="Segoe UI"/>
            <family val="2"/>
            <charset val="238"/>
          </rPr>
          <t xml:space="preserve">kadamcova:
</t>
        </r>
        <r>
          <rPr>
            <sz val="9"/>
            <color indexed="81"/>
            <rFont val="Segoe UI"/>
            <family val="2"/>
            <charset val="238"/>
          </rPr>
          <t xml:space="preserve">aitec offline k Prvouke pre prvákov (LITE) </t>
        </r>
        <r>
          <rPr>
            <b/>
            <sz val="9"/>
            <color indexed="81"/>
            <rFont val="Segoe UI"/>
            <family val="2"/>
            <charset val="238"/>
          </rPr>
          <t>zdarma</t>
        </r>
        <r>
          <rPr>
            <sz val="9"/>
            <color indexed="81"/>
            <rFont val="Segoe UI"/>
            <family val="2"/>
            <charset val="238"/>
          </rPr>
          <t xml:space="preserve">
aitec offline k HUPSOVMU šlabikáru 
aitec offline k Matematike pre prvákov
</t>
        </r>
      </text>
    </comment>
    <comment ref="E16" authorId="0" shapeId="0" xr:uid="{B98FE2E4-D715-4063-B930-37DDE2BFE888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aitec offline k Šlabikáru LIPKA®
aitec offline k Matematike pre prvákov
aitec offline k Prvouke pre 1. ročník ZŠ
</t>
        </r>
      </text>
    </comment>
    <comment ref="E17" authorId="0" shapeId="0" xr:uid="{F69A4263-6002-48CC-B653-6C331CB90C29}">
      <text>
        <r>
          <rPr>
            <b/>
            <sz val="9"/>
            <color indexed="81"/>
            <rFont val="Segoe UI"/>
            <family val="2"/>
            <charset val="238"/>
          </rPr>
          <t xml:space="preserve">kadamcova:
</t>
        </r>
        <r>
          <rPr>
            <sz val="9"/>
            <color indexed="81"/>
            <rFont val="Segoe UI"/>
            <family val="2"/>
            <charset val="238"/>
          </rPr>
          <t xml:space="preserve">aitec offline k Prvouke pre prvákov (LITE) </t>
        </r>
        <r>
          <rPr>
            <b/>
            <sz val="9"/>
            <color indexed="81"/>
            <rFont val="Segoe UI"/>
            <family val="2"/>
            <charset val="238"/>
          </rPr>
          <t>zdarma</t>
        </r>
        <r>
          <rPr>
            <sz val="9"/>
            <color indexed="81"/>
            <rFont val="Segoe UI"/>
            <family val="2"/>
            <charset val="238"/>
          </rPr>
          <t xml:space="preserve">
aitec offline k Šlabikáru LIPKA®
aitec offline k Matematike pre prvákov
</t>
        </r>
      </text>
    </comment>
    <comment ref="E18" authorId="0" shapeId="0" xr:uid="{788DA4DC-9103-40FD-A78D-D579B16F4649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aitec offline k Matematike pre prvákov
aitec offline k Prvouke pre 1. ročník ZŠ</t>
        </r>
      </text>
    </comment>
    <comment ref="E19" authorId="0" shapeId="0" xr:uid="{4B7F8495-B445-4A83-BB49-DBA154B66528}">
      <text>
        <r>
          <rPr>
            <b/>
            <sz val="9"/>
            <color indexed="81"/>
            <rFont val="Segoe UI"/>
            <family val="2"/>
            <charset val="238"/>
          </rPr>
          <t xml:space="preserve">kadamcova:
</t>
        </r>
        <r>
          <rPr>
            <sz val="9"/>
            <color indexed="81"/>
            <rFont val="Segoe UI"/>
            <family val="2"/>
            <charset val="238"/>
          </rPr>
          <t xml:space="preserve">aitec offline k Prvouke pre prvákov (LITE) </t>
        </r>
        <r>
          <rPr>
            <b/>
            <sz val="9"/>
            <color indexed="81"/>
            <rFont val="Segoe UI"/>
            <family val="2"/>
            <charset val="238"/>
          </rPr>
          <t>zdarma</t>
        </r>
        <r>
          <rPr>
            <sz val="9"/>
            <color indexed="81"/>
            <rFont val="Segoe UI"/>
            <family val="2"/>
            <charset val="238"/>
          </rPr>
          <t xml:space="preserve">
aitec offline k Matematike pre prvákov
</t>
        </r>
      </text>
    </comment>
    <comment ref="H44" authorId="0" shapeId="0" xr:uid="{22741D02-4FC7-460D-ABCE-3F63447AE068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E57" authorId="0" shapeId="0" xr:uid="{708FB655-661B-42F9-BF6C-0D9F1B5F8851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aitec offline k Matematike pre druhákov
aitec offline k Slovenskému jazyku pre 2. ročník ZŠ
aitec offline k Prvouke pre druhákov</t>
        </r>
      </text>
    </comment>
    <comment ref="E58" authorId="0" shapeId="0" xr:uid="{3C9D19F8-0019-4454-B578-F4F147213CFA}">
      <text>
        <r>
          <rPr>
            <b/>
            <sz val="9"/>
            <color indexed="81"/>
            <rFont val="Segoe UI"/>
            <family val="2"/>
            <charset val="238"/>
          </rPr>
          <t xml:space="preserve">kadamcova:
</t>
        </r>
        <r>
          <rPr>
            <sz val="9"/>
            <color indexed="81"/>
            <rFont val="Segoe UI"/>
            <family val="2"/>
            <charset val="238"/>
          </rPr>
          <t xml:space="preserve">aitec offline k Prvouke pre 2. ročník ZŠ (LITE) </t>
        </r>
        <r>
          <rPr>
            <b/>
            <sz val="9"/>
            <color indexed="81"/>
            <rFont val="Segoe UI"/>
            <family val="2"/>
            <charset val="238"/>
          </rPr>
          <t>zdarma</t>
        </r>
        <r>
          <rPr>
            <sz val="9"/>
            <color indexed="81"/>
            <rFont val="Segoe UI"/>
            <family val="2"/>
            <charset val="238"/>
          </rPr>
          <t xml:space="preserve">
aitec offline k Matematike pre druhákov
aitec offline k Slovenskému jazyku pre 2. ročník ZŠ
</t>
        </r>
      </text>
    </comment>
    <comment ref="E59" authorId="0" shapeId="0" xr:uid="{0B643D32-884E-42DD-B774-DC2669181B5D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aitec offline k Matematike pre druhákov
aitec offline k Slovenskému jazyku pre 2. ročník ZŠ
aitec offline k Prvouke pre druhákov</t>
        </r>
      </text>
    </comment>
    <comment ref="E60" authorId="0" shapeId="0" xr:uid="{D9EE0289-B9C1-4C0C-AEAC-C41DF2FAB1B3}">
      <text>
        <r>
          <rPr>
            <b/>
            <sz val="9"/>
            <color indexed="81"/>
            <rFont val="Segoe UI"/>
            <family val="2"/>
            <charset val="238"/>
          </rPr>
          <t xml:space="preserve">kadamcova:
</t>
        </r>
        <r>
          <rPr>
            <sz val="9"/>
            <color indexed="81"/>
            <rFont val="Segoe UI"/>
            <family val="2"/>
            <charset val="238"/>
          </rPr>
          <t xml:space="preserve">aitec offline k Prvouke pre 2. ročník ZŠ (LITE) </t>
        </r>
        <r>
          <rPr>
            <b/>
            <sz val="9"/>
            <color indexed="81"/>
            <rFont val="Segoe UI"/>
            <family val="2"/>
            <charset val="238"/>
          </rPr>
          <t>zdarma</t>
        </r>
        <r>
          <rPr>
            <sz val="9"/>
            <color indexed="81"/>
            <rFont val="Segoe UI"/>
            <family val="2"/>
            <charset val="238"/>
          </rPr>
          <t xml:space="preserve">
aitec offline k Matematike pre druhákov
aitec offline k Slovenskému jazyku pre 2. ročník ZŠ
</t>
        </r>
      </text>
    </comment>
    <comment ref="H78" authorId="0" shapeId="0" xr:uid="{D3705B08-8D90-416F-AE95-A9EEE298F9D5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91" authorId="0" shapeId="0" xr:uid="{7F48EE1C-75AC-4056-8398-61AF92799D7D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E93" authorId="0" shapeId="0" xr:uid="{05FE2642-A53F-427A-B62A-E79D629BB092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aitec offline k Matematike pre tretiakov
aitec offline k Slovenskému jazyku pre 3. ročník ZŠ
</t>
        </r>
      </text>
    </comment>
    <comment ref="E94" authorId="0" shapeId="0" xr:uid="{EEBBC52A-16FF-48A5-9A36-C61EADA30136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aitec offline k Matematike pre tretiakov
aitec offline k Slovenskému jazyku pre 3. ročník ZŠ
</t>
        </r>
      </text>
    </comment>
    <comment ref="E95" authorId="0" shapeId="0" xr:uid="{9BA48685-9049-4E4E-ADFE-F629286B8562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aitec offline k Slovenskému jazyku pre 3. ročník ZŠ
aitec offline k Prírodovede pre tretiakov
aitec offline k Vlastivede pre tretiakov</t>
        </r>
      </text>
    </comment>
    <comment ref="H103" authorId="0" shapeId="0" xr:uid="{3FAD5B30-B06A-469E-B1E1-D386A3620894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113" authorId="0" shapeId="0" xr:uid="{570AB676-68DF-4D5A-85B2-96F11A5B51E2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E118" authorId="0" shapeId="0" xr:uid="{D937E94C-FF65-405E-870A-1E7EBECE3387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aitec offline k Matematike pre štvrtákov
aitec offline k Slovenskému jazyku pre 4. ročník ZŠ
</t>
        </r>
      </text>
    </comment>
    <comment ref="E119" authorId="0" shapeId="0" xr:uid="{A5699C29-39EC-4414-A95E-80331A9AB473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aitec offline k Matematike pre štvrtákov
aitec offline k Slovenskému jazyku pre 4. ročník ZŠ
</t>
        </r>
      </text>
    </comment>
    <comment ref="H127" authorId="0" shapeId="0" xr:uid="{ABDA4ECD-72E2-438A-A52E-E06589E35E07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  <comment ref="H136" authorId="0" shapeId="0" xr:uid="{C044F178-C562-46A1-A597-46BEBD5775E9}">
      <text>
        <r>
          <rPr>
            <b/>
            <sz val="9"/>
            <color indexed="81"/>
            <rFont val="Segoe UI"/>
            <family val="2"/>
            <charset val="238"/>
          </rPr>
          <t>kadamcova:</t>
        </r>
        <r>
          <rPr>
            <sz val="9"/>
            <color indexed="81"/>
            <rFont val="Segoe UI"/>
            <family val="2"/>
            <charset val="238"/>
          </rPr>
          <t xml:space="preserve">
sa vzťahuje 20% sazdba DPH !</t>
        </r>
      </text>
    </comment>
  </commentList>
</comments>
</file>

<file path=xl/sharedStrings.xml><?xml version="1.0" encoding="utf-8"?>
<sst xmlns="http://schemas.openxmlformats.org/spreadsheetml/2006/main" count="658" uniqueCount="221">
  <si>
    <t>Typ</t>
  </si>
  <si>
    <t>1.</t>
  </si>
  <si>
    <t>Balík</t>
  </si>
  <si>
    <t>Súbor</t>
  </si>
  <si>
    <t>Autori</t>
  </si>
  <si>
    <t>Hirschnerová a kol.</t>
  </si>
  <si>
    <t>Titul</t>
  </si>
  <si>
    <t>HUPSOV šlabikár – 1. časť</t>
  </si>
  <si>
    <t>HUPSOV šlabikár – 2. časť</t>
  </si>
  <si>
    <t>HUPSOV šlabikár – PZ</t>
  </si>
  <si>
    <t>Počet
kusov</t>
  </si>
  <si>
    <t xml:space="preserve">Názov </t>
  </si>
  <si>
    <t>DODÁVATEĽ (predávajúci):</t>
  </si>
  <si>
    <t>Vydavateľstvo AITEC, s. r. o.</t>
  </si>
  <si>
    <t>IČO: 43 829 171  DIČ: 20 22 51 2756, IČ DPH: SK 20 22 51 2756</t>
  </si>
  <si>
    <t>Slovinská 12, 821 04 Bratislava</t>
  </si>
  <si>
    <t>Sro, vl. č. 49613/B v registri OS Bratislava I</t>
  </si>
  <si>
    <r>
      <t xml:space="preserve">korešp. adresa: </t>
    </r>
    <r>
      <rPr>
        <b/>
        <sz val="11"/>
        <color theme="1"/>
        <rFont val="Calibri"/>
        <family val="2"/>
        <charset val="238"/>
        <scheme val="minor"/>
      </rPr>
      <t>Ráztočná 19, 821 07 Bratislava</t>
    </r>
  </si>
  <si>
    <t>2.</t>
  </si>
  <si>
    <t>Striežovská a kol.</t>
  </si>
  <si>
    <t xml:space="preserve">Šlabikár LIPKA® – 1. časť </t>
  </si>
  <si>
    <t>Šlabikár LIPKA® – 2. časť</t>
  </si>
  <si>
    <t>Šlabikár LIPKA® – čítanka</t>
  </si>
  <si>
    <t>Matematika pre prvákov – 1. časť</t>
  </si>
  <si>
    <t>Matematika pre prvákov – 2. časť</t>
  </si>
  <si>
    <t>Lehoťanová</t>
  </si>
  <si>
    <t>Slovenský jazyk pre 2. ročník ZŠ – učebnica</t>
  </si>
  <si>
    <t>Hirschnerová, Dienerová, Nosáľová</t>
  </si>
  <si>
    <t>Čítanka pre 2. ročník ZŠ – učebnica</t>
  </si>
  <si>
    <t>Nosáľová, Hirková, Dienerová</t>
  </si>
  <si>
    <t>Belic, Striežovská</t>
  </si>
  <si>
    <t>Sada</t>
  </si>
  <si>
    <t xml:space="preserve">Matematika pre druhákov – učebnica </t>
  </si>
  <si>
    <t xml:space="preserve">Matematika pre druhákov – pracovný zošit 1. časť </t>
  </si>
  <si>
    <t xml:space="preserve">Matematika pre druhákov – pracovný zošit 2. časť </t>
  </si>
  <si>
    <t>Černek, Bednářová</t>
  </si>
  <si>
    <t xml:space="preserve">Prvouka pre druhákov – pracovná učebnica </t>
  </si>
  <si>
    <t>Prvouka pre druhákov – pracovná učebnica VJM</t>
  </si>
  <si>
    <t>Dobišová Adame, Kováčiková</t>
  </si>
  <si>
    <t>3.</t>
  </si>
  <si>
    <t>Slovenský jazyk pre 3. ročník ZŠ – učebnica</t>
  </si>
  <si>
    <t>Hirschnerová, Dobišová Adame</t>
  </si>
  <si>
    <t>Matematika pre tretiakov – učebnica</t>
  </si>
  <si>
    <t>Prírodoveda pre tretiakov – pracovná učebnica</t>
  </si>
  <si>
    <t>Prírodoveda pre tretiakov – pracovná učebnica VJM</t>
  </si>
  <si>
    <t xml:space="preserve">Vlastiveda pre tretiakov – pracovná učebnica </t>
  </si>
  <si>
    <t>Vlastiveda pre tretiakov – pracovná učebnica VJM</t>
  </si>
  <si>
    <t>Dudášová, Mäsiar, Muchová</t>
  </si>
  <si>
    <t>4.</t>
  </si>
  <si>
    <t xml:space="preserve">Slovenský jazyk pre 4. ročník ZŠ – učebnica </t>
  </si>
  <si>
    <t>Matematika pre štvrtákov – učebnica</t>
  </si>
  <si>
    <t xml:space="preserve">Prírodoveda pre štvrtákov – pracovná učebnica </t>
  </si>
  <si>
    <t>Prírodoveda pre štvrtákov – pracovná učebnica VJM</t>
  </si>
  <si>
    <t>OBJEDNAŤ</t>
  </si>
  <si>
    <t>Ročník</t>
  </si>
  <si>
    <r>
      <t xml:space="preserve">DPH 10%
v </t>
    </r>
    <r>
      <rPr>
        <sz val="11"/>
        <color theme="0"/>
        <rFont val="Calibri"/>
        <family val="2"/>
        <charset val="238"/>
      </rPr>
      <t>€</t>
    </r>
  </si>
  <si>
    <t>Zbierka úloh z matematiky pre prvákov</t>
  </si>
  <si>
    <t>Hirschnerová</t>
  </si>
  <si>
    <t>Zbierka úloh z matematiky pre druhákov</t>
  </si>
  <si>
    <t>Slovenský jazyk pre 3. ročník ZŠ – pracovný zošit</t>
  </si>
  <si>
    <t>Pracovný zošit k učebnici Čítanka pre 3. ročník ZŠ</t>
  </si>
  <si>
    <t>Zbierka úloh z matematiky pre tretiakov</t>
  </si>
  <si>
    <t>Slovenský jazyk pre 4. ročník ZŠ – pracovný zošit</t>
  </si>
  <si>
    <t>Pracovný zošit k učebnici Čítanka pre 4. ročník ZŠ</t>
  </si>
  <si>
    <t>Hirschnerová, Filagová</t>
  </si>
  <si>
    <t>Slovenský jazyk pre 2. ročník ZŠ - pracovný zošit</t>
  </si>
  <si>
    <t xml:space="preserve">Pracovný zošit k učebnici Čítanka pre 2. roč. ZŠ – učebnica </t>
  </si>
  <si>
    <t>Lacková, Agalarevová</t>
  </si>
  <si>
    <t>Šlabikár LIPKA® – PZ</t>
  </si>
  <si>
    <t>Zbierka úloh z matematiky pre štvrtákov</t>
  </si>
  <si>
    <t>Titková, Siposová, Bulejová, Kulichová</t>
  </si>
  <si>
    <t xml:space="preserve">Prvouka pre 1. ročník ZŠ – pracovná učebnica </t>
  </si>
  <si>
    <t>Prvouka pre 1. ročník ZŠ – pracovná učebnica VJM</t>
  </si>
  <si>
    <t>Matematika pre 2. ročník ZŠ – učebnica</t>
  </si>
  <si>
    <t>Matematika pre 2. ročník ZŠ – pracovný zošit 1. časť</t>
  </si>
  <si>
    <t>Matematika pre 2. ročník ZŠ – pracovný zošit 2. časť</t>
  </si>
  <si>
    <t>Matematika pre 2. ročník ZŠ – učebnica VJM</t>
  </si>
  <si>
    <t>Matematika pre 2. ročník ZŠ – pracovný zošit 1. časť VJM</t>
  </si>
  <si>
    <t>Matematika pre 2. ročník ZŠ – pracovný zošit 2. časť VJM</t>
  </si>
  <si>
    <t>Matematika pre 1. ročník ZŠ – 1. časť</t>
  </si>
  <si>
    <t>Matematika pre 1. ročník ZŠ – 2. časť</t>
  </si>
  <si>
    <t xml:space="preserve">Matematika pre 1. ročník ZŠ – 1. časť VJM </t>
  </si>
  <si>
    <t xml:space="preserve">Matematika pre 1. ročník ZŠ – 2. časť VJM </t>
  </si>
  <si>
    <t xml:space="preserve">Matematika pre tretiakov – 1. časť pracovný zošit </t>
  </si>
  <si>
    <t xml:space="preserve">Matematika pre tretiakov – 2. časť pracovný zošit </t>
  </si>
  <si>
    <t xml:space="preserve">Matematika pre štvrtákov – 1. časť pracovný zošit </t>
  </si>
  <si>
    <t xml:space="preserve">Matematika pre štvrtákov – 2. časť pracovný zošit </t>
  </si>
  <si>
    <t>Vlastiveda pre štvrtákov – 1. časť pracovná učebnica</t>
  </si>
  <si>
    <t>Vlastiveda pre štvrtákov – 2. časť pracovná učebnica</t>
  </si>
  <si>
    <t>Vlastiveda pre štvrtákov – 1. časť pracovná učebnica, VJM</t>
  </si>
  <si>
    <t>Vlastiveda pre štvrtákov – 2. časť pracovná učebnica, VJM</t>
  </si>
  <si>
    <r>
      <t xml:space="preserve">BONUSOVÝ PROGRAM                            </t>
    </r>
    <r>
      <rPr>
        <b/>
        <sz val="8"/>
        <color theme="0"/>
        <rFont val="Calibri"/>
        <family val="2"/>
        <charset val="238"/>
        <scheme val="minor"/>
      </rPr>
      <t xml:space="preserve">           p</t>
    </r>
    <r>
      <rPr>
        <sz val="8"/>
        <color theme="0"/>
        <rFont val="Calibri"/>
        <family val="2"/>
        <charset val="238"/>
        <scheme val="minor"/>
      </rPr>
      <t>odrobné informácie na www.aitec.sk</t>
    </r>
  </si>
  <si>
    <t>Písanie pre 1. ročník – súbor predpisových zošitov k Šlabikáru LIPKA®</t>
  </si>
  <si>
    <t>Písanie pre 1. ročník – súbor predpisových zošitov k HUPSOVMU šlabikáru</t>
  </si>
  <si>
    <t>Emin zápisník – pracovný zošit k šlabikárom pre 1. ročník ZŠ</t>
  </si>
  <si>
    <t>Kopásková</t>
  </si>
  <si>
    <t>Abeceda, z vreca von!</t>
  </si>
  <si>
    <t>Šefčík</t>
  </si>
  <si>
    <t>Škrinárová</t>
  </si>
  <si>
    <t xml:space="preserve">Číselko – nácvik písania čísel pre 1. ročník ZŠ </t>
  </si>
  <si>
    <t>Černek, Rýglová, Bednářová</t>
  </si>
  <si>
    <t>Písanie a slohové cvičenia pre 2. ročník ZŠ – 1. zošit</t>
  </si>
  <si>
    <t>Písanie a slohové cvičenia pre 2. ročník ZŠ – 2. zošit</t>
  </si>
  <si>
    <t xml:space="preserve">Eliška Knižka – čitateľský denník pre 2. ročník ZŠ </t>
  </si>
  <si>
    <t>Bujdošová, Smolková</t>
  </si>
  <si>
    <t>HUPSOV šlabikár – SÚBOR (1., 2. časť, PZ)</t>
  </si>
  <si>
    <t>Šlabikár LIPKA® – SÚBOR (1., 2. časť, čítanka)</t>
  </si>
  <si>
    <t>Matematika pre prvákov – SÚBOR (1., 2. časť)</t>
  </si>
  <si>
    <t>Matematika pre 1. ročník ZŠ – SÚBOR (1., 2. časť)</t>
  </si>
  <si>
    <t>Matematika pre 1. ročník ZŠ – SÚBOR (1., 2. časť) VJM</t>
  </si>
  <si>
    <r>
      <t>Písanie a slohové cvičenia pre 2. ročník ZŠ –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SÚBOR (1., 2. zošit)</t>
    </r>
  </si>
  <si>
    <t xml:space="preserve">Matematika pre druhákov – SÚBOR (učebnica, PZ 1., 2. časť) </t>
  </si>
  <si>
    <t xml:space="preserve">Matematika pre druhákov – SADA (PZ 1., 2. časť) </t>
  </si>
  <si>
    <t>Matematika pre 2. ročník ZŠ – SÚBOR (učebnica, PZ 1., 2. časť)</t>
  </si>
  <si>
    <t xml:space="preserve">Matematika pre 2. ročník ZŠ – SADA (PZ 1., 2. časť) </t>
  </si>
  <si>
    <t>Matematika pre 2. ročník ZŠ – SÚBOR (učebnica, PZ 1., 2. časť) VJM</t>
  </si>
  <si>
    <t>Matematika pre 2. ročník ZŠ – SADA (PZ 1., 2. časť) VJM</t>
  </si>
  <si>
    <t xml:space="preserve">Matematika pre tretiakov – SÚBOR (učebnica, PZ 1., 2. časť) </t>
  </si>
  <si>
    <t>Matematika pre tretiakov – SADA (PZ 1., 2. časť)</t>
  </si>
  <si>
    <t xml:space="preserve">Matematika pre štvrtákov – SÚBOR (učebnica, PZ 1., 2. časť) </t>
  </si>
  <si>
    <t>Matematika pre štvrtákov – SADA (PZ 1., 2. časť)</t>
  </si>
  <si>
    <t xml:space="preserve"> </t>
  </si>
  <si>
    <t xml:space="preserve">Diktáty pre 3. a 4. ročník ZŠ </t>
  </si>
  <si>
    <t>Kováčová-Švecová, Šimunčíková</t>
  </si>
  <si>
    <r>
      <t>Písanie a slohové cvičenia pre 3. ročník ZŠ – SÚBOR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(1., 2. zošit)</t>
    </r>
  </si>
  <si>
    <t xml:space="preserve">Písanie a slohové cvičenia pre 3. ročník ZŠ – 1. zošit </t>
  </si>
  <si>
    <t xml:space="preserve">Písanie a slohové cvičenia pre 3. ročník ZŠ – 2. zošit </t>
  </si>
  <si>
    <t>Kamil Knihomil – čitateľský denník pre 3. ročník ZŠ</t>
  </si>
  <si>
    <t>Bujdošová, Smolková, Zraková</t>
  </si>
  <si>
    <t>Škoviera, Hirschnerová</t>
  </si>
  <si>
    <t>Spievanky – Vybranky pracovný zošit pre 3. a 4. ročník ZŠ</t>
  </si>
  <si>
    <r>
      <t xml:space="preserve">+1,+ aitec offline k Slovenskému jazyku pre 2. ročník ZŠ </t>
    </r>
    <r>
      <rPr>
        <b/>
        <sz val="11"/>
        <color theme="1"/>
        <rFont val="Calibri"/>
        <family val="2"/>
        <charset val="238"/>
        <scheme val="minor"/>
      </rPr>
      <t>za zvýhodnenú cenu</t>
    </r>
  </si>
  <si>
    <r>
      <t>Písanie a slohové cvičenia pre 4. ročník ZŠ – SÚBOR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(1., 2. zošit)</t>
    </r>
  </si>
  <si>
    <t xml:space="preserve">Písanie a slohové cvičenia pre 4. ročník ZŠ – 1. zošit </t>
  </si>
  <si>
    <t xml:space="preserve">Písanie a slohové cvičenia pre 4. ročník ZŠ – 2. zošit </t>
  </si>
  <si>
    <t>Spievanky – Vybranky (hudobné CD s pracovným zošitom) 
pre 3. a 4. ročník ZŠ</t>
  </si>
  <si>
    <t>Tatra banka číslo účtu: SK 91 1100 0000 0029 2890 6300</t>
  </si>
  <si>
    <r>
      <t xml:space="preserve">Maľovaná abeceda – </t>
    </r>
    <r>
      <rPr>
        <b/>
        <sz val="11"/>
        <color theme="1"/>
        <rFont val="Calibri"/>
        <family val="2"/>
        <charset val="238"/>
        <scheme val="minor"/>
      </rPr>
      <t>Novinka</t>
    </r>
  </si>
  <si>
    <t xml:space="preserve">Prvouka pre 2. ročník ZŠ – pracovná učebnica (LITE) 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</si>
  <si>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+1</t>
    </r>
    <r>
      <rPr>
        <sz val="11"/>
        <color theme="1"/>
        <rFont val="Calibri"/>
        <family val="2"/>
        <charset val="238"/>
        <scheme val="minor"/>
      </rPr>
      <t xml:space="preserve">, + séria tabúl s číslami, 
</t>
    </r>
    <r>
      <rPr>
        <b/>
        <sz val="11"/>
        <color theme="1"/>
        <rFont val="Calibri"/>
        <family val="2"/>
        <charset val="238"/>
        <scheme val="minor"/>
      </rPr>
      <t xml:space="preserve"> +2 x aitec offline za zvýhodnenú cenu</t>
    </r>
  </si>
  <si>
    <r>
      <t xml:space="preserve"> +1, + aitec offline k Matematike 
pre druhákov </t>
    </r>
    <r>
      <rPr>
        <b/>
        <sz val="11"/>
        <color theme="1"/>
        <rFont val="Calibri"/>
        <family val="2"/>
        <charset val="238"/>
        <scheme val="minor"/>
      </rPr>
      <t>za zvýhodnenú cenu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</si>
  <si>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+1, + e-učebnica k Matematike 
 pre 2.ročník ZŠ </t>
    </r>
    <r>
      <rPr>
        <b/>
        <sz val="11"/>
        <color theme="1"/>
        <rFont val="Calibri"/>
        <family val="2"/>
        <charset val="238"/>
        <scheme val="minor"/>
      </rPr>
      <t>zdarma</t>
    </r>
  </si>
  <si>
    <r>
      <t xml:space="preserve"> +1, + aitec offline k Prvouke 
 pre druhákov </t>
    </r>
    <r>
      <rPr>
        <b/>
        <sz val="11"/>
        <color theme="1"/>
        <rFont val="Calibri"/>
        <family val="2"/>
        <charset val="238"/>
        <scheme val="minor"/>
      </rPr>
      <t xml:space="preserve">za zvýhodnenú cenu </t>
    </r>
  </si>
  <si>
    <r>
      <t xml:space="preserve"> +1, + aitec offline k Prvouke 
 pre 2. ročník ZŠ (LITE) </t>
    </r>
    <r>
      <rPr>
        <b/>
        <sz val="11"/>
        <color theme="1"/>
        <rFont val="Calibri"/>
        <family val="2"/>
        <charset val="238"/>
        <scheme val="minor"/>
      </rPr>
      <t>zdarma</t>
    </r>
  </si>
  <si>
    <r>
      <t xml:space="preserve"> +1,+ aitec offline k Slovenskému jazyku 
 pre 3. ročník ZŠ </t>
    </r>
    <r>
      <rPr>
        <b/>
        <sz val="11"/>
        <color theme="1"/>
        <rFont val="Calibri"/>
        <family val="2"/>
        <charset val="238"/>
        <scheme val="minor"/>
      </rPr>
      <t>za zvýhodnenú cenu</t>
    </r>
  </si>
  <si>
    <r>
      <t xml:space="preserve"> +1, + hudobné CD k pracovnému zošitu 
 </t>
    </r>
    <r>
      <rPr>
        <b/>
        <sz val="11"/>
        <color theme="1"/>
        <rFont val="Calibri"/>
        <family val="2"/>
        <charset val="238"/>
        <scheme val="minor"/>
      </rPr>
      <t>zdarma</t>
    </r>
  </si>
  <si>
    <r>
      <t xml:space="preserve"> +1, + aitec offline k Matematike 
 pre tretiakov </t>
    </r>
    <r>
      <rPr>
        <b/>
        <sz val="11"/>
        <color theme="1"/>
        <rFont val="Calibri"/>
        <family val="2"/>
        <charset val="238"/>
        <scheme val="minor"/>
      </rPr>
      <t>za zvýhodnenú cenu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</si>
  <si>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+1, + aitec offline k Prírodovede 
 pre tretiakov </t>
    </r>
    <r>
      <rPr>
        <b/>
        <sz val="11"/>
        <color theme="1"/>
        <rFont val="Calibri"/>
        <family val="2"/>
        <charset val="238"/>
        <scheme val="minor"/>
      </rPr>
      <t xml:space="preserve">za zvýhodnenú cenu </t>
    </r>
  </si>
  <si>
    <r>
      <t xml:space="preserve"> +1, + aitec offline k Vlastivede
 pre tretiakov </t>
    </r>
    <r>
      <rPr>
        <b/>
        <sz val="11"/>
        <color theme="1"/>
        <rFont val="Calibri"/>
        <family val="2"/>
        <charset val="238"/>
        <scheme val="minor"/>
      </rPr>
      <t>za zvýhodnenú cenu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</si>
  <si>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+1, + hudobné CD k pracovnému zošitu 
</t>
    </r>
    <r>
      <rPr>
        <b/>
        <sz val="11"/>
        <color theme="1"/>
        <rFont val="Calibri"/>
        <family val="2"/>
        <charset val="238"/>
        <scheme val="minor"/>
      </rPr>
      <t xml:space="preserve"> zdarma</t>
    </r>
  </si>
  <si>
    <r>
      <t xml:space="preserve"> +1, + aitec offline k Matematike 
 pre štvrtákov </t>
    </r>
    <r>
      <rPr>
        <b/>
        <sz val="11"/>
        <color theme="1"/>
        <rFont val="Calibri"/>
        <family val="2"/>
        <charset val="238"/>
        <scheme val="minor"/>
      </rPr>
      <t>za zvýhodnenú cenu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</si>
  <si>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+1, + aitec offline k Prírodovede 
 pre štvrtákov  </t>
    </r>
    <r>
      <rPr>
        <b/>
        <sz val="11"/>
        <color theme="1"/>
        <rFont val="Calibri"/>
        <family val="2"/>
        <charset val="238"/>
        <scheme val="minor"/>
      </rPr>
      <t>za zvýhodnenú cenu</t>
    </r>
  </si>
  <si>
    <r>
      <t xml:space="preserve"> +1, + aitec offline k Vlastivede 
 pre štvrtákov </t>
    </r>
    <r>
      <rPr>
        <b/>
        <sz val="11"/>
        <color theme="1"/>
        <rFont val="Calibri"/>
        <family val="2"/>
        <charset val="238"/>
        <scheme val="minor"/>
      </rPr>
      <t xml:space="preserve">za zvýhodnenú cenu </t>
    </r>
  </si>
  <si>
    <t xml:space="preserve"> +1</t>
  </si>
  <si>
    <r>
      <t xml:space="preserve"> +1, + aitec offline k Matematike 
 pre prvákov</t>
    </r>
    <r>
      <rPr>
        <b/>
        <sz val="11"/>
        <color theme="1"/>
        <rFont val="Calibri"/>
        <family val="2"/>
        <charset val="238"/>
        <scheme val="minor"/>
      </rPr>
      <t xml:space="preserve"> za zvýhodnenú cenu</t>
    </r>
  </si>
  <si>
    <t>Prvouka pre prvákov LITE – pracovná učebnica pre 1. ročník</t>
  </si>
  <si>
    <r>
      <t xml:space="preserve"> +1, + e-učebnica k Matematike 
 pre 1. ročník ZŠ </t>
    </r>
    <r>
      <rPr>
        <b/>
        <sz val="11"/>
        <rFont val="Calibri"/>
        <family val="2"/>
        <charset val="238"/>
        <scheme val="minor"/>
      </rPr>
      <t>zdarma</t>
    </r>
  </si>
  <si>
    <r>
      <t xml:space="preserve"> +1, + aitec offline k Prvouke 
 pre 1. ročník ZŠ </t>
    </r>
    <r>
      <rPr>
        <b/>
        <sz val="11"/>
        <color theme="1"/>
        <rFont val="Calibri"/>
        <family val="2"/>
        <charset val="238"/>
        <scheme val="minor"/>
      </rPr>
      <t>za zvýhodnenú cenu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</si>
  <si>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+1, + aitec offline k Prvouke pre 
 prvákov LITE </t>
    </r>
    <r>
      <rPr>
        <b/>
        <sz val="11"/>
        <color theme="1"/>
        <rFont val="Calibri"/>
        <family val="2"/>
        <charset val="238"/>
        <scheme val="minor"/>
      </rPr>
      <t>zdarma</t>
    </r>
  </si>
  <si>
    <r>
      <t xml:space="preserve"> +1, + e-učebnica k Matematike 
pre 1. ročník ZŠ </t>
    </r>
    <r>
      <rPr>
        <b/>
        <sz val="11"/>
        <rFont val="Calibri"/>
        <family val="2"/>
        <charset val="238"/>
        <scheme val="minor"/>
      </rPr>
      <t>zdarma</t>
    </r>
  </si>
  <si>
    <r>
      <t xml:space="preserve"> +1,+ aitec offline k Slovenskému jazyku 
 pre 4. ročník </t>
    </r>
    <r>
      <rPr>
        <b/>
        <sz val="11"/>
        <color theme="1"/>
        <rFont val="Calibri"/>
        <family val="2"/>
        <charset val="238"/>
        <scheme val="minor"/>
      </rPr>
      <t>za zvýhodnenú cenu</t>
    </r>
  </si>
  <si>
    <t>Slovenský jazyk pre 2. ročník ZŠ – SÚBOR (PU 1., 2. časť s prílohou DZ)</t>
  </si>
  <si>
    <t>Slovenský jazyk pre 2. ročník ZŠ – PU, 1. časť s prílohou DZ</t>
  </si>
  <si>
    <t>Slovenský jazyk pre 2. ročník ZŠ – PU, 2. časť s prílohou DZ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</si>
  <si>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+1</t>
    </r>
    <r>
      <rPr>
        <sz val="11"/>
        <color theme="1"/>
        <rFont val="Calibri"/>
        <family val="2"/>
        <charset val="238"/>
        <scheme val="minor"/>
      </rPr>
      <t>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+ maňuška Včielka, nápovedné tabule LIPKA®, 
</t>
    </r>
    <r>
      <rPr>
        <b/>
        <sz val="11"/>
        <color theme="1"/>
        <rFont val="Calibri"/>
        <family val="2"/>
        <charset val="238"/>
        <scheme val="minor"/>
      </rPr>
      <t xml:space="preserve"> +3 x aitec offline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za zvýhodnenú cenu</t>
    </r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</si>
  <si>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+1</t>
    </r>
    <r>
      <rPr>
        <sz val="11"/>
        <color theme="1"/>
        <rFont val="Calibri"/>
        <family val="2"/>
        <charset val="238"/>
        <scheme val="minor"/>
      </rPr>
      <t>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+ maňuška HUPS, nápovedné tabule HUPS, 
</t>
    </r>
    <r>
      <rPr>
        <b/>
        <sz val="11"/>
        <color theme="1"/>
        <rFont val="Calibri"/>
        <family val="2"/>
        <charset val="238"/>
        <scheme val="minor"/>
      </rPr>
      <t xml:space="preserve"> +3 x aitec offline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za zvýhodnenú cenu</t>
    </r>
  </si>
  <si>
    <r>
      <t xml:space="preserve"> +1, + maňuška Včielka, nápovedné tabule  LIPKA®,  
 aitec offline k Šlabikáru LIPKA® 
 </t>
    </r>
    <r>
      <rPr>
        <b/>
        <sz val="11"/>
        <color theme="1"/>
        <rFont val="Calibri"/>
        <family val="2"/>
        <charset val="238"/>
        <scheme val="minor"/>
      </rPr>
      <t>za zvýhodnenú cenu</t>
    </r>
  </si>
  <si>
    <r>
      <t xml:space="preserve"> +1, + maňuška HUPS, nápovedné tabule HUPS, 
 aitec offline k HUPSOVMU šlabikáru 
</t>
    </r>
    <r>
      <rPr>
        <b/>
        <sz val="11"/>
        <color theme="1"/>
        <rFont val="Calibri"/>
        <family val="2"/>
        <charset val="238"/>
        <scheme val="minor"/>
      </rPr>
      <t xml:space="preserve"> za zvýhodnenú cenu</t>
    </r>
  </si>
  <si>
    <r>
      <rPr>
        <b/>
        <sz val="11"/>
        <color theme="1"/>
        <rFont val="Calibri"/>
        <family val="2"/>
        <charset val="238"/>
        <scheme val="minor"/>
      </rPr>
      <t xml:space="preserve"> +1</t>
    </r>
    <r>
      <rPr>
        <sz val="11"/>
        <color theme="1"/>
        <rFont val="Calibri"/>
        <family val="2"/>
        <charset val="238"/>
        <scheme val="minor"/>
      </rPr>
      <t>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+ maňuška HUPS, nápovedné tabule HUPS, 
</t>
    </r>
    <r>
      <rPr>
        <b/>
        <sz val="11"/>
        <color theme="1"/>
        <rFont val="Calibri"/>
        <family val="2"/>
        <charset val="238"/>
        <scheme val="minor"/>
      </rPr>
      <t xml:space="preserve"> +1 x aitec offline zdarma,
 +2 x aitec offline za zvýhodnenú cenu </t>
    </r>
  </si>
  <si>
    <r>
      <rPr>
        <b/>
        <sz val="11"/>
        <color theme="1"/>
        <rFont val="Calibri"/>
        <family val="2"/>
        <charset val="238"/>
        <scheme val="minor"/>
      </rPr>
      <t xml:space="preserve"> +1</t>
    </r>
    <r>
      <rPr>
        <sz val="11"/>
        <color theme="1"/>
        <rFont val="Calibri"/>
        <family val="2"/>
        <charset val="238"/>
        <scheme val="minor"/>
      </rPr>
      <t xml:space="preserve">, + séria tabúl s číslami, 
 </t>
    </r>
    <r>
      <rPr>
        <b/>
        <sz val="11"/>
        <color theme="1"/>
        <rFont val="Calibri"/>
        <family val="2"/>
        <charset val="238"/>
        <scheme val="minor"/>
      </rPr>
      <t>+1 x aitec offline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zdarma,
 +1 x aitec offline</t>
    </r>
    <r>
      <rPr>
        <b/>
        <sz val="8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za zvýhodnenú cenu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</si>
  <si>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 xml:space="preserve"> +1</t>
    </r>
    <r>
      <rPr>
        <sz val="11"/>
        <color theme="1"/>
        <rFont val="Calibri"/>
        <family val="2"/>
        <charset val="238"/>
        <scheme val="minor"/>
      </rPr>
      <t>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+ maňuška Včielka, nápovedné tabule  LIPKA®, 
</t>
    </r>
    <r>
      <rPr>
        <b/>
        <sz val="11"/>
        <color theme="1"/>
        <rFont val="Calibri"/>
        <family val="2"/>
        <charset val="238"/>
        <scheme val="minor"/>
      </rPr>
      <t xml:space="preserve"> +1 x aitec offline zdarma,
 +2 x aitec offline za zvýhodnenú cenu </t>
    </r>
  </si>
  <si>
    <r>
      <rPr>
        <b/>
        <sz val="11"/>
        <color theme="1"/>
        <rFont val="Calibri"/>
        <family val="2"/>
        <charset val="238"/>
        <scheme val="minor"/>
      </rPr>
      <t xml:space="preserve"> +1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+1 x aitec offline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zdarma,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 +2 x aitec offline</t>
    </r>
    <r>
      <rPr>
        <b/>
        <sz val="8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za zvýhodnenú cenu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</si>
  <si>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 xml:space="preserve"> +1</t>
    </r>
    <r>
      <rPr>
        <sz val="11"/>
        <color theme="1"/>
        <rFont val="Calibri"/>
        <family val="2"/>
        <charset val="238"/>
        <scheme val="minor"/>
      </rPr>
      <t>,</t>
    </r>
    <r>
      <rPr>
        <b/>
        <sz val="11"/>
        <color theme="1"/>
        <rFont val="Calibri"/>
        <family val="2"/>
        <charset val="238"/>
        <scheme val="minor"/>
      </rPr>
      <t xml:space="preserve"> +3 x aitec offline za zvýhodnenú cenu</t>
    </r>
  </si>
  <si>
    <r>
      <rPr>
        <b/>
        <sz val="11"/>
        <color theme="1"/>
        <rFont val="Calibri"/>
        <family val="2"/>
        <charset val="238"/>
        <scheme val="minor"/>
      </rPr>
      <t xml:space="preserve"> +1</t>
    </r>
    <r>
      <rPr>
        <sz val="11"/>
        <color theme="1"/>
        <rFont val="Calibri"/>
        <family val="2"/>
        <charset val="238"/>
        <scheme val="minor"/>
      </rPr>
      <t>,</t>
    </r>
    <r>
      <rPr>
        <b/>
        <sz val="11"/>
        <color theme="1"/>
        <rFont val="Calibri"/>
        <family val="2"/>
        <charset val="238"/>
        <scheme val="minor"/>
      </rPr>
      <t xml:space="preserve"> +3 x aitec offline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za zvýhodnenú cenu</t>
    </r>
  </si>
  <si>
    <r>
      <rPr>
        <b/>
        <sz val="11"/>
        <color theme="1"/>
        <rFont val="Calibri"/>
        <family val="2"/>
        <charset val="238"/>
        <scheme val="minor"/>
      </rPr>
      <t xml:space="preserve"> +1</t>
    </r>
    <r>
      <rPr>
        <sz val="11"/>
        <color theme="1"/>
        <rFont val="Calibri"/>
        <family val="2"/>
        <charset val="238"/>
        <scheme val="minor"/>
      </rPr>
      <t>,</t>
    </r>
    <r>
      <rPr>
        <b/>
        <sz val="11"/>
        <color theme="1"/>
        <rFont val="Calibri"/>
        <family val="2"/>
        <charset val="238"/>
        <scheme val="minor"/>
      </rPr>
      <t xml:space="preserve"> +2 x aitec offline za zvýhodnenú cenu</t>
    </r>
  </si>
  <si>
    <r>
      <rPr>
        <b/>
        <sz val="11"/>
        <color theme="1"/>
        <rFont val="Calibri"/>
        <family val="2"/>
        <charset val="238"/>
        <scheme val="minor"/>
      </rPr>
      <t xml:space="preserve"> +1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+2 x aitec offline za zvýhodnenú cenu</t>
    </r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</si>
  <si>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+1</t>
    </r>
    <r>
      <rPr>
        <sz val="11"/>
        <color theme="1"/>
        <rFont val="Calibri"/>
        <family val="2"/>
        <charset val="238"/>
        <scheme val="minor"/>
      </rPr>
      <t>,</t>
    </r>
    <r>
      <rPr>
        <b/>
        <sz val="11"/>
        <color theme="1"/>
        <rFont val="Calibri"/>
        <family val="2"/>
        <charset val="238"/>
        <scheme val="minor"/>
      </rPr>
      <t xml:space="preserve"> +3 x aitec offline za zvýhodnenú cenu</t>
    </r>
  </si>
  <si>
    <r>
      <rPr>
        <b/>
        <sz val="11"/>
        <color theme="1"/>
        <rFont val="Calibri"/>
        <family val="2"/>
        <charset val="238"/>
        <scheme val="minor"/>
      </rPr>
      <t>+1</t>
    </r>
    <r>
      <rPr>
        <sz val="11"/>
        <color theme="1"/>
        <rFont val="Calibri"/>
        <family val="2"/>
        <charset val="238"/>
        <scheme val="minor"/>
      </rPr>
      <t>,</t>
    </r>
    <r>
      <rPr>
        <b/>
        <sz val="11"/>
        <color theme="1"/>
        <rFont val="Calibri"/>
        <family val="2"/>
        <charset val="238"/>
        <scheme val="minor"/>
      </rPr>
      <t xml:space="preserve"> +2 x aitec offline za zvýhodnenú cenu</t>
    </r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</si>
  <si>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+1</t>
    </r>
    <r>
      <rPr>
        <sz val="11"/>
        <color theme="1"/>
        <rFont val="Calibri"/>
        <family val="2"/>
        <charset val="238"/>
        <scheme val="minor"/>
      </rPr>
      <t>,</t>
    </r>
    <r>
      <rPr>
        <b/>
        <sz val="11"/>
        <color theme="1"/>
        <rFont val="Calibri"/>
        <family val="2"/>
        <charset val="238"/>
        <scheme val="minor"/>
      </rPr>
      <t xml:space="preserve"> +2 x aitec offline za zvýhodnenú cenu</t>
    </r>
  </si>
  <si>
    <r>
      <rPr>
        <b/>
        <sz val="11"/>
        <color theme="1"/>
        <rFont val="Calibri"/>
        <family val="2"/>
        <charset val="238"/>
        <scheme val="minor"/>
      </rPr>
      <t xml:space="preserve">BALÍK 1 HUPS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>HUPSOV šlabikár 1., 2. časť, PZ, Písanie pre 1. ročník  – súbor k HUPSOVMU šlabikáru, Matematika pre prvákov 1., 2. časť, Zbierka úloh z matematiky pre prvákov, Číselko, Prvouka pre 1. ročník ZŠ</t>
    </r>
  </si>
  <si>
    <r>
      <rPr>
        <b/>
        <sz val="11"/>
        <color theme="1"/>
        <rFont val="Calibri"/>
        <family val="2"/>
        <charset val="238"/>
        <scheme val="minor"/>
      </rPr>
      <t xml:space="preserve">BALÍK 1 HUPS (LITE)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 xml:space="preserve">HUPSOV šlabikár 1., 2. časť, PZ, Písanie pre 1. ročník  – súbor k HUPSOVMU šlabikáru, Matematika pre prvákov 1., 2. časť, Zbierka úloh z matematiky pre prvákov, Číselko, Prvouka pre prvákov (LITE) </t>
    </r>
  </si>
  <si>
    <r>
      <rPr>
        <b/>
        <sz val="11"/>
        <color theme="1"/>
        <rFont val="Calibri"/>
        <family val="2"/>
        <charset val="238"/>
        <scheme val="minor"/>
      </rPr>
      <t>BALÍK 1 LIPKA</t>
    </r>
    <r>
      <rPr>
        <sz val="8"/>
        <color theme="1"/>
        <rFont val="Calibri"/>
        <family val="2"/>
        <charset val="238"/>
        <scheme val="minor"/>
      </rPr>
      <t xml:space="preserve">
šlabikár LIPKA® 1., 2. časť, čítanka, PZ, Písanie pre 1. ročník – súbor k Šlabikáru LIPKA, Matematika pre prvákov 1., 2. časť, Zbierka úloh z matematiky pre prvákov, Číselko, 
Prvouka pre 1. ročník ZŠ</t>
    </r>
  </si>
  <si>
    <r>
      <rPr>
        <b/>
        <sz val="11"/>
        <color theme="1"/>
        <rFont val="Calibri"/>
        <family val="2"/>
        <charset val="238"/>
        <scheme val="minor"/>
      </rPr>
      <t xml:space="preserve">BALÍK 1 LIPKA (LITE) </t>
    </r>
    <r>
      <rPr>
        <sz val="8"/>
        <color theme="1"/>
        <rFont val="Calibri"/>
        <family val="2"/>
        <charset val="238"/>
        <scheme val="minor"/>
      </rPr>
      <t xml:space="preserve">
šlabikár LIPKA® 1., 2. časť, čítanka, PZ, Písanie pre 1. ročník – súbor k Šlabikáru LIPKA, Matematika pre prvákov 1., 2. časť, Zbierka úloh z matematiky pre prvákov, Číselko, 
Prvouka pre prvákov (LITE)</t>
    </r>
  </si>
  <si>
    <r>
      <rPr>
        <b/>
        <sz val="11"/>
        <color theme="1"/>
        <rFont val="Calibri"/>
        <family val="2"/>
        <charset val="238"/>
        <scheme val="minor"/>
      </rPr>
      <t xml:space="preserve">BALÍK 1A
</t>
    </r>
    <r>
      <rPr>
        <sz val="8"/>
        <color theme="1"/>
        <rFont val="Calibri"/>
        <family val="2"/>
        <charset val="238"/>
        <scheme val="minor"/>
      </rPr>
      <t>Matematika pre prvákov 1., 2. časť, Zbierka úloh z matematiky pre prvákov, Číselko,
Prvouka pre 1. ročník ZŠ</t>
    </r>
  </si>
  <si>
    <r>
      <rPr>
        <b/>
        <sz val="11"/>
        <color theme="1"/>
        <rFont val="Calibri"/>
        <family val="2"/>
        <charset val="238"/>
        <scheme val="minor"/>
      </rPr>
      <t xml:space="preserve">BALÍK 1B (LITE)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>Matematika pre prvákov 1., 2. časť, Zbierka úloh z matematiky pre prvákov, Číselko,
Prvouka pre prvákov (LITE)</t>
    </r>
  </si>
  <si>
    <r>
      <rPr>
        <b/>
        <sz val="11"/>
        <color theme="1"/>
        <rFont val="Calibri"/>
        <family val="2"/>
        <charset val="238"/>
        <scheme val="minor"/>
      </rPr>
      <t xml:space="preserve">BALÍK 2A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>Matematika pre druhákov (PZ 1., 2. časť, učebnica), Slovenský jazyk pre 2. roč. ZŠ - PZ, Čítanka pre 2. roč. ZŠ - PZ, Prvouka pre druhákov</t>
    </r>
  </si>
  <si>
    <r>
      <rPr>
        <b/>
        <sz val="11"/>
        <color theme="1"/>
        <rFont val="Calibri"/>
        <family val="2"/>
        <charset val="238"/>
        <scheme val="minor"/>
      </rPr>
      <t xml:space="preserve">BALÍK 2B (LITE) 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>Matematika pre druhákov (PZ 1., 2. časť, učebnica), Slovenský jazyk pre 2. roč. ZŠ - PZ, Čítanka pre 2. roč. ZŠ - PZ, Prvouka pre 2. ročník (LITE)</t>
    </r>
  </si>
  <si>
    <r>
      <rPr>
        <b/>
        <sz val="11"/>
        <color theme="1"/>
        <rFont val="Calibri"/>
        <family val="2"/>
        <charset val="238"/>
        <scheme val="minor"/>
      </rPr>
      <t xml:space="preserve">BALÍK 2C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>Matematika pre druhákov (PZ 1., 2. časť), Slovenský jazyk pre 2. roč. ZŠ - PZ, 
Čítanka pre 2. roč. ZŠ - PZ, Prvouka pre druhákov</t>
    </r>
  </si>
  <si>
    <r>
      <rPr>
        <b/>
        <sz val="11"/>
        <color theme="1"/>
        <rFont val="Calibri"/>
        <family val="2"/>
        <charset val="238"/>
        <scheme val="minor"/>
      </rPr>
      <t xml:space="preserve">BALÍK 2D (LITE)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>Matematika pre druhákov (PZ 1., 2. časť), Slovenský jazyk pre 2. roč. ZŠ - PZ, 
Čítanka pre 2. roč. ZŠ - PZ, Prvouka pre 2. ročník (LITE)</t>
    </r>
  </si>
  <si>
    <r>
      <t xml:space="preserve">BALÍK 3A 
</t>
    </r>
    <r>
      <rPr>
        <sz val="8"/>
        <color theme="1"/>
        <rFont val="Calibri"/>
        <family val="2"/>
        <charset val="238"/>
        <scheme val="minor"/>
      </rPr>
      <t>Matematika pre tretiakov (PZ 1., 2. časť, učebnica), Slovenský jazyk pre 3. roč. ZŠ - PZ, Čítanka pre 3. ročník ZŠ – PZ</t>
    </r>
  </si>
  <si>
    <r>
      <t xml:space="preserve">BALÍK 3B 
</t>
    </r>
    <r>
      <rPr>
        <sz val="8"/>
        <color theme="1"/>
        <rFont val="Calibri"/>
        <family val="2"/>
        <charset val="238"/>
        <scheme val="minor"/>
      </rPr>
      <t>Matematika pre tretiakov (PZ 1., 2. časť), Slovenský jazyk pre 3. roč. ZŠ - PZ, 
Kamil Knihomil – Čitateľský denník pre 3. ročník ZŠ, Čítanka pre 3. ročník – PZ</t>
    </r>
  </si>
  <si>
    <r>
      <rPr>
        <b/>
        <sz val="11"/>
        <color theme="1"/>
        <rFont val="Calibri"/>
        <family val="2"/>
        <charset val="238"/>
        <scheme val="minor"/>
      </rPr>
      <t xml:space="preserve">BALÍK 3C
</t>
    </r>
    <r>
      <rPr>
        <sz val="8"/>
        <color theme="1"/>
        <rFont val="Calibri"/>
        <family val="2"/>
        <charset val="238"/>
        <scheme val="minor"/>
      </rPr>
      <t>Slovenský jazyk pre 3. roč. ZŠ - PZ, Čítanka pre 3. ročník ZŠ – PZ, Kamil Knihomil – Čitateľský denník pre 3. ročník ZŠ, Prírodoveda pre tretiakov, Vlastiveda pre tretiakov</t>
    </r>
  </si>
  <si>
    <r>
      <rPr>
        <b/>
        <sz val="11"/>
        <color theme="1"/>
        <rFont val="Calibri"/>
        <family val="2"/>
        <charset val="238"/>
        <scheme val="minor"/>
      </rPr>
      <t xml:space="preserve">BALÍK 4A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>Matematika pre štvrtákov (PZ 1., 2. časť, učebnica), Slovenský jazyk pre 4. roč. ZŠ - PZ, 
Čítanka pre 4. ročník ZŠ – PZ</t>
    </r>
  </si>
  <si>
    <r>
      <rPr>
        <b/>
        <sz val="11"/>
        <color theme="1"/>
        <rFont val="Calibri"/>
        <family val="2"/>
        <charset val="238"/>
        <scheme val="minor"/>
      </rPr>
      <t xml:space="preserve">BALÍK 4B 
</t>
    </r>
    <r>
      <rPr>
        <sz val="8"/>
        <color theme="1"/>
        <rFont val="Calibri"/>
        <family val="2"/>
        <charset val="238"/>
        <scheme val="minor"/>
      </rPr>
      <t>Matematika pre štvrtákov (PZ 1., 2. časť), Slovenský jazyk pre 4. roč. ZŠ - PZ, 
Čítanka pre 4. ročník ZŠ – PZ</t>
    </r>
  </si>
  <si>
    <t xml:space="preserve">AITEC - tituly hradené MŠVVaŠ SR za bežné ceny </t>
  </si>
  <si>
    <t>PONUKOVÝ LIST VYDAVATEĽSTVA AITEC 2021 ZA BEŽNÉ CENY</t>
  </si>
  <si>
    <t xml:space="preserve">pre verejné obstarávanie škôl s príspevkom MŠVVaŠ  SR, šk. rok 2021/2022 
</t>
  </si>
  <si>
    <r>
      <t xml:space="preserve">Vydavateľstvo AITEC, s. r. o. je </t>
    </r>
    <r>
      <rPr>
        <b/>
        <sz val="11"/>
        <color theme="1"/>
        <rFont val="Calibri"/>
        <family val="2"/>
        <charset val="238"/>
        <scheme val="minor"/>
      </rPr>
      <t xml:space="preserve">oprávnený a kvalifikovaný dodávateľ pre účely verejného obstarávania </t>
    </r>
    <r>
      <rPr>
        <sz val="11"/>
        <color theme="1"/>
        <rFont val="Calibri"/>
        <family val="2"/>
        <charset val="238"/>
        <scheme val="minor"/>
      </rPr>
      <t xml:space="preserve">podľa Zákona č. 343/2015 Z. z. o VO a tým aj podľa zverejnených požiadaviek MŠVVaŠ SR, má platné všetky </t>
    </r>
    <r>
      <rPr>
        <b/>
        <sz val="11"/>
        <color theme="1"/>
        <rFont val="Calibri"/>
        <family val="2"/>
        <charset val="238"/>
        <scheme val="minor"/>
      </rPr>
      <t>zákonom požadované registráciepre účasť vo VO</t>
    </r>
    <r>
      <rPr>
        <sz val="11"/>
        <color theme="1"/>
        <rFont val="Calibri"/>
        <family val="2"/>
        <charset val="238"/>
        <scheme val="minor"/>
      </rPr>
      <t xml:space="preserve">: zápis v Registri ÚVO: </t>
    </r>
    <r>
      <rPr>
        <b/>
        <sz val="11"/>
        <color theme="1"/>
        <rFont val="Calibri"/>
        <family val="2"/>
        <charset val="238"/>
        <scheme val="minor"/>
      </rPr>
      <t>2019/12-PO_D2041</t>
    </r>
    <r>
      <rPr>
        <sz val="11"/>
        <color theme="1"/>
        <rFont val="Calibri"/>
        <family val="2"/>
        <charset val="238"/>
        <scheme val="minor"/>
      </rPr>
      <t>, zápis v Registri PVS:</t>
    </r>
    <r>
      <rPr>
        <b/>
        <sz val="11"/>
        <color theme="1"/>
        <rFont val="Calibri"/>
        <family val="2"/>
        <charset val="238"/>
        <scheme val="minor"/>
      </rPr>
      <t xml:space="preserve"> 9166</t>
    </r>
    <r>
      <rPr>
        <sz val="11"/>
        <color theme="1"/>
        <rFont val="Calibri"/>
        <family val="2"/>
        <charset val="238"/>
        <scheme val="minor"/>
      </rPr>
      <t xml:space="preserve">. Tituly z ponuky Vydavateľstva AITEC spĺňajú požadované kritériá kvality – </t>
    </r>
    <r>
      <rPr>
        <b/>
        <sz val="11"/>
        <color theme="1"/>
        <rFont val="Calibri"/>
        <family val="2"/>
        <charset val="238"/>
        <scheme val="minor"/>
      </rPr>
      <t xml:space="preserve">majú platné schvaľovacie/odporúčacie doložky MŠVVaŠ SR </t>
    </r>
    <r>
      <rPr>
        <sz val="11"/>
        <color theme="1"/>
        <rFont val="Calibri"/>
        <family val="2"/>
        <charset val="238"/>
        <scheme val="minor"/>
      </rPr>
      <t>a certifikát</t>
    </r>
    <r>
      <rPr>
        <b/>
        <sz val="11"/>
        <color theme="1"/>
        <rFont val="Calibri"/>
        <family val="2"/>
        <charset val="238"/>
        <scheme val="minor"/>
      </rPr>
      <t xml:space="preserve"> interného manažmentu kvality programu „Obsah rozhoduje“</t>
    </r>
    <r>
      <rPr>
        <sz val="11"/>
        <color theme="1"/>
        <rFont val="Calibri"/>
        <family val="2"/>
        <charset val="238"/>
        <scheme val="minor"/>
      </rPr>
      <t>, čím spĺňajú požiadavku postupu vo verejnom obstarávaní na kvalitatívne kritériá pre rozhodovanie o výbere možného titulu.</t>
    </r>
  </si>
  <si>
    <r>
      <t xml:space="preserve">VŠETKY OBJEDNÁVKY PRÍJMAME </t>
    </r>
    <r>
      <rPr>
        <b/>
        <sz val="12"/>
        <color theme="9" tint="-0.249977111117893"/>
        <rFont val="Calibri"/>
        <family val="2"/>
        <charset val="238"/>
        <scheme val="minor"/>
      </rPr>
      <t>VÝHRADNE ELEKTRONICKY</t>
    </r>
    <r>
      <rPr>
        <b/>
        <sz val="12"/>
        <color theme="1"/>
        <rFont val="Calibri"/>
        <family val="2"/>
        <charset val="238"/>
        <scheme val="minor"/>
      </rPr>
      <t xml:space="preserve"> CEZ NÁŠ ESHOP NA </t>
    </r>
    <r>
      <rPr>
        <b/>
        <sz val="12"/>
        <color theme="9" tint="-0.249977111117893"/>
        <rFont val="Calibri"/>
        <family val="2"/>
        <charset val="238"/>
        <scheme val="minor"/>
      </rPr>
      <t xml:space="preserve">WWW.AITEC.SK </t>
    </r>
    <r>
      <rPr>
        <b/>
        <sz val="12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Tento súbor je určený iba pre účely verejného obstarávania škôl s príspevkom MŠVVaŠ SR, šk. rok 2021/2022</t>
    </r>
    <r>
      <rPr>
        <b/>
        <sz val="12"/>
        <rFont val="Calibri"/>
        <family val="2"/>
        <charset val="238"/>
        <scheme val="minor"/>
      </rPr>
      <t xml:space="preserve">
</t>
    </r>
    <r>
      <rPr>
        <sz val="12"/>
        <color theme="9" tint="-0.249977111117893"/>
        <rFont val="Calibri"/>
        <family val="2"/>
        <charset val="238"/>
        <scheme val="minor"/>
      </rPr>
      <t xml:space="preserve">
</t>
    </r>
  </si>
  <si>
    <t>Bežná cena v € bez DPH</t>
  </si>
  <si>
    <t>Bežná cena v € 
s DPH</t>
  </si>
  <si>
    <r>
      <t xml:space="preserve">SPOLU  cena 
v </t>
    </r>
    <r>
      <rPr>
        <b/>
        <sz val="11"/>
        <color theme="0"/>
        <rFont val="Calibri"/>
        <family val="2"/>
        <charset val="238"/>
      </rPr>
      <t>€</t>
    </r>
    <r>
      <rPr>
        <b/>
        <sz val="11"/>
        <color theme="0"/>
        <rFont val="Calibri"/>
        <family val="2"/>
        <charset val="238"/>
        <scheme val="minor"/>
      </rPr>
      <t xml:space="preserve"> bez DPH</t>
    </r>
  </si>
  <si>
    <t>SPOLU cena 
v € s DPH</t>
  </si>
  <si>
    <t>Vlastiveda pre štvrtákov LITE – 2. časť pracovná učebnica</t>
  </si>
  <si>
    <t>Vlastiveda pre štvrtákov LITE – 1. časť pracovná učebnica</t>
  </si>
  <si>
    <r>
      <t xml:space="preserve"> +1, + aitec offline k Vlastivede 
pre štvrtákov LITE </t>
    </r>
    <r>
      <rPr>
        <b/>
        <sz val="11"/>
        <color theme="1"/>
        <rFont val="Calibri"/>
        <family val="2"/>
        <charset val="238"/>
        <scheme val="minor"/>
      </rPr>
      <t>zdarma</t>
    </r>
  </si>
  <si>
    <t xml:space="preserve">Zošit P – zošit na nácvik v prípravnom období 
</t>
  </si>
  <si>
    <t>Matematika pre prvákov – SÚBOR (1., 2. časť) VJM</t>
  </si>
  <si>
    <t>Matematika pre prvákov – 1. časť VJM</t>
  </si>
  <si>
    <t>Matematika pre prvákov – 2. časť VJM</t>
  </si>
  <si>
    <t>Číselko – nácvik písania čísel pre 1. ročník ZŠ s VJM</t>
  </si>
  <si>
    <t xml:space="preserve">Zita Rýmová – čitateľský denník pre 4. ročník ZŠ </t>
  </si>
  <si>
    <t>CD</t>
  </si>
  <si>
    <r>
      <t xml:space="preserve">aitec offline </t>
    </r>
    <r>
      <rPr>
        <sz val="11"/>
        <color theme="1"/>
        <rFont val="Calibri"/>
        <family val="2"/>
        <charset val="238"/>
        <scheme val="minor"/>
      </rPr>
      <t>k Matematike pre prvákov</t>
    </r>
  </si>
  <si>
    <t>produkt AITEC</t>
  </si>
  <si>
    <r>
      <t xml:space="preserve">aitec offline </t>
    </r>
    <r>
      <rPr>
        <sz val="11"/>
        <color theme="1"/>
        <rFont val="Calibri"/>
        <family val="2"/>
        <charset val="238"/>
        <scheme val="minor"/>
      </rPr>
      <t>k Matematike pre druhákov</t>
    </r>
  </si>
  <si>
    <r>
      <t xml:space="preserve">aitec offline </t>
    </r>
    <r>
      <rPr>
        <sz val="11"/>
        <color theme="1"/>
        <rFont val="Calibri"/>
        <family val="2"/>
        <charset val="238"/>
        <scheme val="minor"/>
      </rPr>
      <t>k Prvouke pre druhákov</t>
    </r>
  </si>
  <si>
    <r>
      <t xml:space="preserve">aitec offline </t>
    </r>
    <r>
      <rPr>
        <sz val="11"/>
        <color theme="1"/>
        <rFont val="Calibri"/>
        <family val="2"/>
        <charset val="238"/>
        <scheme val="minor"/>
      </rPr>
      <t>k Matematike pre tretiakov</t>
    </r>
  </si>
  <si>
    <r>
      <rPr>
        <b/>
        <sz val="11"/>
        <color theme="1"/>
        <rFont val="Calibri"/>
        <family val="2"/>
        <charset val="238"/>
        <scheme val="minor"/>
      </rPr>
      <t>Nová</t>
    </r>
    <r>
      <rPr>
        <sz val="11"/>
        <color theme="1"/>
        <rFont val="Calibri"/>
        <family val="2"/>
        <charset val="238"/>
        <scheme val="minor"/>
      </rPr>
      <t xml:space="preserve"> Čítanka pre tretiakov – učebnica</t>
    </r>
  </si>
  <si>
    <t>Na sadu Spievanky – Vybranky (hudobné CD s pracovným zošitom) pre 3. a 4. ročník ZŠ a na všetky aitec offline disky sa vzťahuje 20% sazdba DPH !</t>
  </si>
  <si>
    <r>
      <t xml:space="preserve">aitec offline </t>
    </r>
    <r>
      <rPr>
        <sz val="11"/>
        <color theme="1"/>
        <rFont val="Calibri"/>
        <family val="2"/>
        <charset val="238"/>
        <scheme val="minor"/>
      </rPr>
      <t>k Matematike pre štvrtákov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</si>
</sst>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8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6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9" tint="-0.249977111117893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9" tint="-0.249977111117893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gradientFill degree="90">
        <stop position="0">
          <color theme="9"/>
        </stop>
        <stop position="1">
          <color theme="9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5">
    <xf numFmtId="0" fontId="0" fillId="0" borderId="0" xfId="0"/>
    <xf numFmtId="2" fontId="0" fillId="0" borderId="0" xfId="0" applyNumberFormat="1" applyFont="1" applyBorder="1" applyProtection="1"/>
    <xf numFmtId="2" fontId="1" fillId="0" borderId="0" xfId="0" applyNumberFormat="1" applyFont="1" applyBorder="1" applyProtection="1"/>
    <xf numFmtId="0" fontId="0" fillId="0" borderId="0" xfId="0" applyBorder="1" applyProtection="1"/>
    <xf numFmtId="2" fontId="0" fillId="0" borderId="0" xfId="0" applyNumberFormat="1" applyBorder="1" applyProtection="1"/>
    <xf numFmtId="0" fontId="0" fillId="0" borderId="0" xfId="0" applyProtection="1"/>
    <xf numFmtId="49" fontId="0" fillId="0" borderId="0" xfId="0" applyNumberFormat="1" applyBorder="1" applyProtection="1"/>
    <xf numFmtId="2" fontId="0" fillId="0" borderId="0" xfId="0" applyNumberFormat="1" applyFont="1" applyBorder="1" applyAlignment="1" applyProtection="1">
      <alignment vertical="top"/>
    </xf>
    <xf numFmtId="2" fontId="1" fillId="0" borderId="0" xfId="0" applyNumberFormat="1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2" fontId="0" fillId="0" borderId="0" xfId="0" applyNumberFormat="1" applyBorder="1" applyAlignment="1" applyProtection="1">
      <alignment vertical="top"/>
    </xf>
    <xf numFmtId="2" fontId="0" fillId="0" borderId="0" xfId="0" applyNumberFormat="1" applyAlignment="1" applyProtection="1">
      <alignment vertical="top"/>
    </xf>
    <xf numFmtId="0" fontId="0" fillId="0" borderId="0" xfId="0" applyAlignment="1" applyProtection="1">
      <alignment vertical="top"/>
    </xf>
    <xf numFmtId="49" fontId="0" fillId="0" borderId="0" xfId="0" applyNumberForma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1" xfId="0" applyBorder="1" applyAlignment="1" applyProtection="1">
      <alignment vertical="top"/>
    </xf>
    <xf numFmtId="0" fontId="0" fillId="0" borderId="2" xfId="0" applyBorder="1" applyAlignment="1" applyProtection="1">
      <alignment vertical="top"/>
    </xf>
    <xf numFmtId="49" fontId="0" fillId="0" borderId="2" xfId="0" applyNumberFormat="1" applyBorder="1" applyAlignment="1" applyProtection="1">
      <alignment vertical="top"/>
    </xf>
    <xf numFmtId="0" fontId="4" fillId="4" borderId="0" xfId="0" applyFont="1" applyFill="1" applyBorder="1" applyAlignment="1" applyProtection="1">
      <alignment vertical="top"/>
    </xf>
    <xf numFmtId="0" fontId="4" fillId="4" borderId="0" xfId="0" applyFont="1" applyFill="1" applyBorder="1" applyAlignment="1" applyProtection="1">
      <alignment vertical="top" wrapText="1"/>
    </xf>
    <xf numFmtId="0" fontId="5" fillId="4" borderId="0" xfId="0" applyFont="1" applyFill="1" applyBorder="1" applyAlignment="1" applyProtection="1">
      <alignment horizontal="center" vertical="top" wrapText="1"/>
    </xf>
    <xf numFmtId="0" fontId="4" fillId="4" borderId="0" xfId="0" applyFont="1" applyFill="1" applyBorder="1" applyAlignment="1" applyProtection="1">
      <alignment horizontal="center" vertical="top" wrapText="1"/>
    </xf>
    <xf numFmtId="0" fontId="5" fillId="3" borderId="0" xfId="0" applyFont="1" applyFill="1" applyBorder="1" applyAlignment="1" applyProtection="1">
      <alignment vertical="top"/>
    </xf>
    <xf numFmtId="0" fontId="0" fillId="8" borderId="0" xfId="0" applyFill="1" applyBorder="1" applyAlignment="1" applyProtection="1">
      <alignment vertical="top"/>
      <protection locked="0"/>
    </xf>
    <xf numFmtId="2" fontId="20" fillId="0" borderId="0" xfId="0" applyNumberFormat="1" applyFont="1" applyBorder="1" applyAlignment="1" applyProtection="1">
      <alignment vertical="top"/>
    </xf>
    <xf numFmtId="2" fontId="0" fillId="0" borderId="2" xfId="0" applyNumberFormat="1" applyFont="1" applyBorder="1" applyAlignment="1" applyProtection="1">
      <alignment vertical="top"/>
    </xf>
    <xf numFmtId="2" fontId="1" fillId="0" borderId="2" xfId="0" applyNumberFormat="1" applyFont="1" applyBorder="1" applyAlignment="1" applyProtection="1">
      <alignment vertical="top"/>
    </xf>
    <xf numFmtId="2" fontId="21" fillId="6" borderId="6" xfId="0" applyNumberFormat="1" applyFont="1" applyFill="1" applyBorder="1" applyAlignment="1" applyProtection="1">
      <alignment vertical="top"/>
    </xf>
    <xf numFmtId="2" fontId="8" fillId="6" borderId="6" xfId="0" applyNumberFormat="1" applyFont="1" applyFill="1" applyBorder="1" applyAlignment="1" applyProtection="1">
      <alignment vertical="top"/>
    </xf>
    <xf numFmtId="0" fontId="0" fillId="0" borderId="0" xfId="0" applyAlignment="1">
      <alignment vertical="top"/>
    </xf>
    <xf numFmtId="0" fontId="0" fillId="0" borderId="10" xfId="0" applyBorder="1" applyAlignment="1" applyProtection="1">
      <alignment vertical="top"/>
    </xf>
    <xf numFmtId="49" fontId="0" fillId="0" borderId="11" xfId="0" applyNumberFormat="1" applyBorder="1" applyAlignment="1" applyProtection="1">
      <alignment vertical="top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 applyProtection="1">
      <alignment vertical="top" wrapText="1"/>
    </xf>
    <xf numFmtId="49" fontId="23" fillId="0" borderId="0" xfId="0" applyNumberFormat="1" applyFont="1" applyBorder="1" applyAlignment="1">
      <alignment vertical="top" wrapText="1"/>
    </xf>
    <xf numFmtId="2" fontId="0" fillId="9" borderId="0" xfId="0" applyNumberFormat="1" applyFont="1" applyFill="1" applyBorder="1" applyAlignment="1" applyProtection="1">
      <alignment vertical="top"/>
    </xf>
    <xf numFmtId="2" fontId="1" fillId="9" borderId="0" xfId="0" applyNumberFormat="1" applyFont="1" applyFill="1" applyBorder="1" applyAlignment="1" applyProtection="1">
      <alignment vertical="top"/>
    </xf>
    <xf numFmtId="0" fontId="0" fillId="0" borderId="0" xfId="0" applyAlignment="1">
      <alignment vertical="top" wrapText="1"/>
    </xf>
    <xf numFmtId="0" fontId="0" fillId="0" borderId="0" xfId="0" applyBorder="1" applyAlignment="1" applyProtection="1">
      <alignment vertical="top" wrapText="1" shrinkToFit="1"/>
    </xf>
    <xf numFmtId="2" fontId="29" fillId="0" borderId="0" xfId="0" applyNumberFormat="1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left" vertical="top" wrapText="1"/>
    </xf>
    <xf numFmtId="2" fontId="29" fillId="9" borderId="0" xfId="0" applyNumberFormat="1" applyFont="1" applyFill="1" applyBorder="1" applyAlignment="1" applyProtection="1">
      <alignment vertical="top"/>
    </xf>
    <xf numFmtId="0" fontId="30" fillId="9" borderId="0" xfId="0" applyFont="1" applyFill="1" applyAlignment="1"/>
    <xf numFmtId="2" fontId="31" fillId="9" borderId="0" xfId="0" applyNumberFormat="1" applyFont="1" applyFill="1" applyBorder="1" applyProtection="1"/>
    <xf numFmtId="0" fontId="10" fillId="2" borderId="7" xfId="0" applyFont="1" applyFill="1" applyBorder="1" applyAlignment="1" applyProtection="1">
      <alignment vertical="top"/>
    </xf>
    <xf numFmtId="0" fontId="10" fillId="2" borderId="8" xfId="0" applyFont="1" applyFill="1" applyBorder="1" applyAlignment="1" applyProtection="1">
      <alignment vertical="top"/>
    </xf>
    <xf numFmtId="0" fontId="10" fillId="2" borderId="9" xfId="0" applyFont="1" applyFill="1" applyBorder="1" applyAlignment="1" applyProtection="1">
      <alignment vertical="top"/>
    </xf>
    <xf numFmtId="0" fontId="12" fillId="6" borderId="10" xfId="0" applyFont="1" applyFill="1" applyBorder="1" applyAlignment="1" applyProtection="1">
      <alignment vertical="top"/>
    </xf>
    <xf numFmtId="0" fontId="12" fillId="6" borderId="0" xfId="0" applyFont="1" applyFill="1" applyBorder="1" applyAlignment="1" applyProtection="1">
      <alignment vertical="top"/>
    </xf>
    <xf numFmtId="0" fontId="27" fillId="6" borderId="10" xfId="0" applyFont="1" applyFill="1" applyBorder="1" applyAlignment="1" applyProtection="1">
      <alignment vertical="top" wrapText="1"/>
    </xf>
    <xf numFmtId="0" fontId="27" fillId="6" borderId="0" xfId="0" applyFont="1" applyFill="1" applyBorder="1" applyAlignment="1" applyProtection="1">
      <alignment vertical="top" wrapText="1"/>
    </xf>
    <xf numFmtId="0" fontId="11" fillId="5" borderId="6" xfId="0" applyFont="1" applyFill="1" applyBorder="1" applyAlignment="1" applyProtection="1">
      <alignment vertical="top"/>
    </xf>
    <xf numFmtId="0" fontId="1" fillId="0" borderId="6" xfId="0" applyFont="1" applyBorder="1" applyAlignment="1" applyProtection="1">
      <alignment vertical="top"/>
    </xf>
    <xf numFmtId="0" fontId="0" fillId="0" borderId="6" xfId="0" applyBorder="1" applyAlignment="1" applyProtection="1">
      <alignment vertical="top"/>
    </xf>
    <xf numFmtId="0" fontId="0" fillId="0" borderId="6" xfId="0" applyFont="1" applyBorder="1" applyAlignment="1" applyProtection="1">
      <alignment vertical="top"/>
    </xf>
    <xf numFmtId="0" fontId="0" fillId="0" borderId="6" xfId="0" applyBorder="1" applyAlignment="1" applyProtection="1">
      <alignment vertical="top" wrapText="1"/>
    </xf>
    <xf numFmtId="0" fontId="14" fillId="0" borderId="1" xfId="0" applyFont="1" applyBorder="1" applyAlignment="1" applyProtection="1">
      <alignment vertical="top" wrapText="1"/>
    </xf>
    <xf numFmtId="0" fontId="15" fillId="0" borderId="2" xfId="0" applyFont="1" applyBorder="1" applyAlignment="1" applyProtection="1">
      <alignment vertical="top"/>
    </xf>
    <xf numFmtId="0" fontId="15" fillId="0" borderId="3" xfId="0" applyFont="1" applyBorder="1" applyAlignment="1" applyProtection="1">
      <alignment vertical="top"/>
    </xf>
    <xf numFmtId="0" fontId="8" fillId="7" borderId="4" xfId="1" applyFont="1" applyFill="1" applyBorder="1" applyAlignment="1" applyProtection="1">
      <alignment horizontal="center" vertical="center"/>
      <protection locked="0"/>
    </xf>
    <xf numFmtId="0" fontId="8" fillId="7" borderId="5" xfId="1" applyFont="1" applyFill="1" applyBorder="1" applyAlignment="1" applyProtection="1">
      <alignment horizontal="center" vertical="center"/>
      <protection locked="0"/>
    </xf>
  </cellXfs>
  <cellStyles count="2">
    <cellStyle name="Hypertextové prepojenie" xfId="1" builtinId="8"/>
    <cellStyle name="Normálna" xfId="0" builtinId="0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Calibri"/>
        <family val="2"/>
        <charset val="238"/>
        <scheme val="minor"/>
      </font>
      <numFmt numFmtId="2" formatCode="0.00"/>
      <fill>
        <patternFill patternType="solid">
          <fgColor indexed="64"/>
          <bgColor theme="9" tint="-0.249977111117893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vertical="top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Calibri"/>
        <family val="2"/>
        <charset val="238"/>
        <scheme val="minor"/>
      </font>
      <numFmt numFmtId="2" formatCode="0.00"/>
      <fill>
        <patternFill patternType="solid">
          <fgColor indexed="64"/>
          <bgColor theme="9" tint="-0.249977111117893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vertical="top" textRotation="0" indent="0" justifyLastLine="0" shrinkToFit="0" readingOrder="0"/>
      <protection locked="1" hidden="0"/>
    </dxf>
    <dxf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alignment vertical="top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2" formatCode="0.00"/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numFmt numFmtId="2" formatCode="0.00"/>
      <alignment vertical="top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2" formatCode="0.00"/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vertical="top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2" formatCode="0.00"/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</font>
      <numFmt numFmtId="2" formatCode="0.00"/>
      <alignment vertical="top" textRotation="0" indent="0" justifyLastLine="0" shrinkToFit="0" readingOrder="0"/>
      <protection locked="1" hidden="0"/>
    </dxf>
    <dxf>
      <numFmt numFmtId="30" formatCode="@"/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numFmt numFmtId="30" formatCode="@"/>
      <alignment vertical="top" textRotation="0" indent="0" justifyLastLine="0" shrinkToFit="0" readingOrder="0"/>
      <protection locked="1" hidden="0"/>
    </dxf>
    <dxf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alignment vertical="top" textRotation="0" indent="0" justifyLastLine="0" shrinkToFit="0" readingOrder="0"/>
      <protection locked="1" hidden="0"/>
    </dxf>
    <dxf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alignment vertical="top" textRotation="0" indent="0" justifyLastLine="0" shrinkToFit="0" readingOrder="0"/>
      <protection locked="1" hidden="0"/>
    </dxf>
    <dxf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alignment vertical="top" textRotation="0" indent="0" justifyLastLine="0" shrinkToFit="0" readingOrder="0"/>
      <protection locked="1" hidden="0"/>
    </dxf>
    <dxf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alignment vertical="top" textRotation="0" indent="0" justifyLastLine="0" shrinkToFit="0" readingOrder="0"/>
      <protection locked="1" hidden="0"/>
    </dxf>
    <dxf>
      <border>
        <top style="thin">
          <color rgb="FF000000"/>
        </top>
      </border>
    </dxf>
    <dxf>
      <alignment vertical="top" textRotation="0" indent="0" justifyLastLine="0" shrinkToFit="0" readingOrder="0"/>
      <protection locked="1" hidden="0"/>
    </dxf>
    <dxf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alignment vertical="top" textRotation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theme="0"/>
        <name val="Calibri"/>
      </font>
      <fill>
        <patternFill patternType="solid">
          <fgColor indexed="64"/>
          <bgColor theme="9" tint="-0.499984740745262"/>
        </patternFill>
      </fill>
      <alignment vertical="top" textRotation="0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EFF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554BAC-2B69-40D0-9568-238677C261F1}" name="Tabuľka132" displayName="Tabuľka132" ref="A13:K145" totalsRowCount="1" headerRowDxfId="27" dataDxfId="25" totalsRowDxfId="23" headerRowBorderDxfId="26" tableBorderDxfId="24" totalsRowBorderDxfId="22">
  <autoFilter ref="A13:K144" xr:uid="{00000000-0009-0000-0100-000002000000}"/>
  <tableColumns count="11">
    <tableColumn id="1" xr3:uid="{B9A55BCD-A6E7-42F2-B3EB-871B15711F56}" name="Ročník" dataDxfId="21" totalsRowDxfId="20"/>
    <tableColumn id="2" xr3:uid="{769F3F3E-DAA3-4D64-A03E-51FDFAE6CA41}" name="Typ" dataDxfId="19" totalsRowDxfId="18"/>
    <tableColumn id="3" xr3:uid="{2B55A0BE-AE6E-4B1B-8891-E37DC37D5422}" name="Názov " dataDxfId="17" totalsRowDxfId="16"/>
    <tableColumn id="4" xr3:uid="{F528B33F-914F-446A-B8E1-34A7179ACB11}" name="Autori" dataDxfId="15" totalsRowDxfId="14"/>
    <tableColumn id="5" xr3:uid="{1AD5E3BF-ED60-4B85-9CEB-5AE1F66ABCDA}" name="BONUSOVÝ PROGRAM                                       podrobné informácie na www.aitec.sk" dataDxfId="13" totalsRowDxfId="12"/>
    <tableColumn id="6" xr3:uid="{F7AEA9D8-61A5-4908-8FE4-45EC6A474CD4}" name="Bežná cena v € bez DPH" dataDxfId="11" totalsRowDxfId="10">
      <calculatedColumnFormula>H14/1.1</calculatedColumnFormula>
    </tableColumn>
    <tableColumn id="12" xr3:uid="{A7DD0224-45F7-4E2A-8512-195A867405AC}" name="DPH 10%_x000a_v €" dataDxfId="9" totalsRowDxfId="8">
      <calculatedColumnFormula>Tabuľka132[[#This Row],[Bežná cena v € 
s DPH]]-Tabuľka132[[#This Row],[Bežná cena v € bez DPH]]</calculatedColumnFormula>
    </tableColumn>
    <tableColumn id="7" xr3:uid="{0D152D3C-E87E-4C4F-AAF5-97F12607BC52}" name="Bežná cena v € _x000a_s DPH" dataDxfId="7" totalsRowDxfId="6"/>
    <tableColumn id="8" xr3:uid="{DCEE4D4B-8336-46E5-88BA-2BD619231B46}" name="Počet_x000a_kusov" dataDxfId="5" totalsRowDxfId="4"/>
    <tableColumn id="9" xr3:uid="{FF358A20-96AC-47BB-A70E-0244A94516CE}" name="SPOLU  cena _x000a_v € bez DPH" totalsRowFunction="sum" dataDxfId="3" totalsRowDxfId="2">
      <calculatedColumnFormula>I14*F14</calculatedColumnFormula>
    </tableColumn>
    <tableColumn id="10" xr3:uid="{648BFB53-B3F0-4196-A87F-7A0EA8EEA7CB}" name="SPOLU cena _x000a_v € s DPH" totalsRowFunction="sum" dataDxfId="1" totalsRowDxfId="0">
      <calculatedColumnFormula>H14*I14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itec.sk/msvvas-produkty" TargetMode="Externa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743B5-3B89-4A3C-A7BA-102240295BFD}">
  <sheetPr>
    <pageSetUpPr fitToPage="1"/>
  </sheetPr>
  <dimension ref="A1:K147"/>
  <sheetViews>
    <sheetView tabSelected="1" view="pageLayout" topLeftCell="A109" zoomScale="90" zoomScaleNormal="100" zoomScalePageLayoutView="90" workbookViewId="0">
      <selection activeCell="I115" sqref="I115"/>
    </sheetView>
  </sheetViews>
  <sheetFormatPr defaultColWidth="9.109375" defaultRowHeight="14.4" x14ac:dyDescent="0.3"/>
  <cols>
    <col min="1" max="1" width="6.88671875" style="3" customWidth="1"/>
    <col min="2" max="2" width="6.33203125" style="3" customWidth="1"/>
    <col min="3" max="3" width="57.33203125" style="3" customWidth="1"/>
    <col min="4" max="4" width="18.33203125" style="3" customWidth="1"/>
    <col min="5" max="5" width="44.6640625" style="6" customWidth="1"/>
    <col min="6" max="6" width="12.33203125" style="1" customWidth="1"/>
    <col min="7" max="7" width="12.109375" style="1" customWidth="1"/>
    <col min="8" max="8" width="12.6640625" style="2" customWidth="1"/>
    <col min="9" max="9" width="8.44140625" style="3" bestFit="1" customWidth="1"/>
    <col min="10" max="10" width="14.6640625" style="4" customWidth="1"/>
    <col min="11" max="11" width="15" style="2" customWidth="1"/>
    <col min="12" max="16384" width="9.109375" style="3"/>
  </cols>
  <sheetData>
    <row r="1" spans="1:11" ht="31.5" customHeight="1" x14ac:dyDescent="0.3">
      <c r="A1" s="51" t="s">
        <v>195</v>
      </c>
      <c r="B1" s="52"/>
      <c r="C1" s="52"/>
      <c r="D1" s="52"/>
      <c r="E1" s="52"/>
      <c r="F1" s="7"/>
      <c r="G1" s="7"/>
      <c r="H1" s="8"/>
      <c r="I1" s="9"/>
      <c r="J1" s="10"/>
      <c r="K1" s="8"/>
    </row>
    <row r="2" spans="1:11" s="5" customFormat="1" ht="26.4" customHeight="1" x14ac:dyDescent="0.3">
      <c r="A2" s="53" t="s">
        <v>196</v>
      </c>
      <c r="B2" s="54"/>
      <c r="C2" s="54"/>
      <c r="D2" s="54"/>
      <c r="E2" s="54"/>
      <c r="F2" s="7"/>
      <c r="G2" s="7"/>
      <c r="H2" s="8"/>
      <c r="I2" s="11"/>
      <c r="J2" s="11"/>
      <c r="K2" s="12"/>
    </row>
    <row r="3" spans="1:11" ht="4.5" customHeight="1" x14ac:dyDescent="0.3">
      <c r="A3" s="32"/>
      <c r="B3" s="9"/>
      <c r="C3" s="9"/>
      <c r="D3" s="9"/>
      <c r="E3" s="33"/>
      <c r="F3" s="7"/>
      <c r="G3" s="7"/>
      <c r="H3" s="8"/>
      <c r="I3" s="9"/>
      <c r="J3" s="10"/>
      <c r="K3" s="8"/>
    </row>
    <row r="4" spans="1:11" ht="18" x14ac:dyDescent="0.3">
      <c r="A4" s="55" t="s">
        <v>12</v>
      </c>
      <c r="B4" s="55"/>
      <c r="C4" s="55"/>
      <c r="D4" s="55"/>
      <c r="E4" s="55"/>
      <c r="F4" s="7"/>
      <c r="G4" s="7"/>
      <c r="H4" s="8"/>
      <c r="I4" s="9"/>
      <c r="J4" s="10"/>
      <c r="K4" s="8"/>
    </row>
    <row r="5" spans="1:11" x14ac:dyDescent="0.3">
      <c r="A5" s="56" t="s">
        <v>13</v>
      </c>
      <c r="B5" s="56"/>
      <c r="C5" s="56"/>
      <c r="D5" s="57" t="s">
        <v>14</v>
      </c>
      <c r="E5" s="57"/>
      <c r="F5" s="7"/>
      <c r="G5" s="7"/>
      <c r="H5" s="8"/>
      <c r="I5" s="9"/>
      <c r="J5" s="10"/>
      <c r="K5" s="8"/>
    </row>
    <row r="6" spans="1:11" x14ac:dyDescent="0.3">
      <c r="A6" s="58" t="s">
        <v>15</v>
      </c>
      <c r="B6" s="58"/>
      <c r="C6" s="58"/>
      <c r="D6" s="57" t="s">
        <v>16</v>
      </c>
      <c r="E6" s="57"/>
      <c r="F6" s="7"/>
      <c r="G6" s="7"/>
      <c r="H6" s="8"/>
      <c r="I6" s="9"/>
      <c r="J6" s="10"/>
      <c r="K6" s="8"/>
    </row>
    <row r="7" spans="1:11" x14ac:dyDescent="0.3">
      <c r="A7" s="58" t="s">
        <v>17</v>
      </c>
      <c r="B7" s="58"/>
      <c r="C7" s="58"/>
      <c r="D7" s="57" t="s">
        <v>136</v>
      </c>
      <c r="E7" s="57"/>
      <c r="F7" s="7"/>
      <c r="G7" s="7"/>
      <c r="H7" s="8"/>
      <c r="I7" s="9"/>
      <c r="J7" s="10"/>
      <c r="K7" s="8"/>
    </row>
    <row r="8" spans="1:11" ht="75" customHeight="1" x14ac:dyDescent="0.3">
      <c r="A8" s="59" t="s">
        <v>197</v>
      </c>
      <c r="B8" s="59"/>
      <c r="C8" s="59"/>
      <c r="D8" s="59"/>
      <c r="E8" s="59"/>
      <c r="F8" s="7"/>
      <c r="G8" s="7"/>
      <c r="H8" s="8"/>
      <c r="I8" s="9"/>
      <c r="J8" s="10"/>
      <c r="K8" s="8"/>
    </row>
    <row r="9" spans="1:11" ht="15" thickBot="1" x14ac:dyDescent="0.35">
      <c r="A9" s="9"/>
      <c r="B9" s="9"/>
      <c r="C9" s="9"/>
      <c r="D9" s="9"/>
      <c r="E9" s="13"/>
      <c r="F9" s="7"/>
      <c r="G9" s="7"/>
      <c r="H9" s="8"/>
      <c r="I9" s="9"/>
      <c r="J9" s="10"/>
      <c r="K9" s="8"/>
    </row>
    <row r="10" spans="1:11" ht="39" customHeight="1" thickBot="1" x14ac:dyDescent="0.35">
      <c r="A10" s="60" t="s">
        <v>198</v>
      </c>
      <c r="B10" s="61"/>
      <c r="C10" s="61"/>
      <c r="D10" s="61"/>
      <c r="E10" s="61"/>
      <c r="F10" s="61"/>
      <c r="G10" s="61"/>
      <c r="H10" s="62"/>
      <c r="I10" s="14"/>
      <c r="J10" s="63" t="s">
        <v>53</v>
      </c>
      <c r="K10" s="64"/>
    </row>
    <row r="11" spans="1:11" ht="15" thickBot="1" x14ac:dyDescent="0.35">
      <c r="A11" s="9"/>
      <c r="B11" s="9"/>
      <c r="C11" s="9"/>
      <c r="D11" s="9"/>
      <c r="E11" s="13"/>
      <c r="F11" s="7"/>
      <c r="G11" s="7"/>
      <c r="H11" s="8"/>
      <c r="I11" s="9"/>
      <c r="J11" s="10"/>
      <c r="K11" s="8"/>
    </row>
    <row r="12" spans="1:11" ht="24" thickBot="1" x14ac:dyDescent="0.35">
      <c r="A12" s="48" t="s">
        <v>194</v>
      </c>
      <c r="B12" s="49"/>
      <c r="C12" s="49"/>
      <c r="D12" s="49"/>
      <c r="E12" s="49"/>
      <c r="F12" s="49"/>
      <c r="G12" s="49"/>
      <c r="H12" s="49"/>
      <c r="I12" s="49"/>
      <c r="J12" s="49"/>
      <c r="K12" s="50"/>
    </row>
    <row r="13" spans="1:11" s="24" customFormat="1" ht="43.2" x14ac:dyDescent="0.3">
      <c r="A13" s="20" t="s">
        <v>54</v>
      </c>
      <c r="B13" s="20" t="s">
        <v>0</v>
      </c>
      <c r="C13" s="20" t="s">
        <v>11</v>
      </c>
      <c r="D13" s="20" t="s">
        <v>4</v>
      </c>
      <c r="E13" s="21" t="s">
        <v>91</v>
      </c>
      <c r="F13" s="22" t="s">
        <v>199</v>
      </c>
      <c r="G13" s="22" t="s">
        <v>55</v>
      </c>
      <c r="H13" s="23" t="s">
        <v>200</v>
      </c>
      <c r="I13" s="21" t="s">
        <v>10</v>
      </c>
      <c r="J13" s="23" t="s">
        <v>201</v>
      </c>
      <c r="K13" s="23" t="s">
        <v>202</v>
      </c>
    </row>
    <row r="14" spans="1:11" ht="48.6" customHeight="1" x14ac:dyDescent="0.3">
      <c r="A14" s="9" t="s">
        <v>1</v>
      </c>
      <c r="B14" s="9" t="s">
        <v>2</v>
      </c>
      <c r="C14" s="16" t="s">
        <v>179</v>
      </c>
      <c r="D14" s="9"/>
      <c r="E14" s="36" t="s">
        <v>165</v>
      </c>
      <c r="F14" s="7">
        <f t="shared" ref="F14:F84" si="0">H14/1.1</f>
        <v>30.9</v>
      </c>
      <c r="G14" s="7">
        <f>Tabuľka132[[#This Row],[Bežná cena v € 
s DPH]]-Tabuľka132[[#This Row],[Bežná cena v € bez DPH]]</f>
        <v>3.0900000000000034</v>
      </c>
      <c r="H14" s="8">
        <v>33.99</v>
      </c>
      <c r="I14" s="25"/>
      <c r="J14" s="10">
        <f t="shared" ref="J14:J84" si="1">I14*F14</f>
        <v>0</v>
      </c>
      <c r="K14" s="8">
        <f t="shared" ref="K14:K84" si="2">H14*I14</f>
        <v>0</v>
      </c>
    </row>
    <row r="15" spans="1:11" ht="51" customHeight="1" x14ac:dyDescent="0.3">
      <c r="A15" s="9" t="s">
        <v>1</v>
      </c>
      <c r="B15" s="9" t="s">
        <v>2</v>
      </c>
      <c r="C15" s="16" t="s">
        <v>180</v>
      </c>
      <c r="D15" s="9"/>
      <c r="E15" s="36" t="s">
        <v>168</v>
      </c>
      <c r="F15" s="7">
        <f t="shared" si="0"/>
        <v>30.9</v>
      </c>
      <c r="G15" s="7">
        <f>Tabuľka132[[#This Row],[Bežná cena v € 
s DPH]]-Tabuľka132[[#This Row],[Bežná cena v € bez DPH]]</f>
        <v>3.0900000000000034</v>
      </c>
      <c r="H15" s="8">
        <v>33.99</v>
      </c>
      <c r="I15" s="25"/>
      <c r="J15" s="10">
        <f t="shared" si="1"/>
        <v>0</v>
      </c>
      <c r="K15" s="8">
        <f t="shared" si="2"/>
        <v>0</v>
      </c>
    </row>
    <row r="16" spans="1:11" ht="47.4" customHeight="1" x14ac:dyDescent="0.3">
      <c r="A16" s="9" t="s">
        <v>1</v>
      </c>
      <c r="B16" s="9" t="s">
        <v>2</v>
      </c>
      <c r="C16" s="16" t="s">
        <v>181</v>
      </c>
      <c r="D16" s="9"/>
      <c r="E16" s="36" t="s">
        <v>164</v>
      </c>
      <c r="F16" s="7">
        <f t="shared" si="0"/>
        <v>30.9</v>
      </c>
      <c r="G16" s="7">
        <f>Tabuľka132[[#This Row],[Bežná cena v € 
s DPH]]-Tabuľka132[[#This Row],[Bežná cena v € bez DPH]]</f>
        <v>3.0900000000000034</v>
      </c>
      <c r="H16" s="8">
        <v>33.99</v>
      </c>
      <c r="I16" s="25"/>
      <c r="J16" s="10">
        <f t="shared" si="1"/>
        <v>0</v>
      </c>
      <c r="K16" s="8">
        <f t="shared" si="2"/>
        <v>0</v>
      </c>
    </row>
    <row r="17" spans="1:11" ht="47.4" customHeight="1" x14ac:dyDescent="0.3">
      <c r="A17" s="9" t="s">
        <v>1</v>
      </c>
      <c r="B17" s="9" t="s">
        <v>2</v>
      </c>
      <c r="C17" s="16" t="s">
        <v>182</v>
      </c>
      <c r="D17" s="9"/>
      <c r="E17" s="36" t="s">
        <v>170</v>
      </c>
      <c r="F17" s="7">
        <f t="shared" si="0"/>
        <v>30.9</v>
      </c>
      <c r="G17" s="7">
        <f>Tabuľka132[[#This Row],[Bežná cena v € 
s DPH]]-Tabuľka132[[#This Row],[Bežná cena v € bez DPH]]</f>
        <v>3.0900000000000034</v>
      </c>
      <c r="H17" s="8">
        <v>33.99</v>
      </c>
      <c r="I17" s="25"/>
      <c r="J17" s="10">
        <f t="shared" si="1"/>
        <v>0</v>
      </c>
      <c r="K17" s="8">
        <f t="shared" si="2"/>
        <v>0</v>
      </c>
    </row>
    <row r="18" spans="1:11" ht="37.950000000000003" customHeight="1" x14ac:dyDescent="0.3">
      <c r="A18" s="9" t="s">
        <v>1</v>
      </c>
      <c r="B18" s="9" t="s">
        <v>2</v>
      </c>
      <c r="C18" s="16" t="s">
        <v>183</v>
      </c>
      <c r="D18" s="9"/>
      <c r="E18" s="16" t="s">
        <v>139</v>
      </c>
      <c r="F18" s="7">
        <f t="shared" si="0"/>
        <v>13.799999999999999</v>
      </c>
      <c r="G18" s="7">
        <f>Tabuľka132[[#This Row],[Bežná cena v € 
s DPH]]-Tabuľka132[[#This Row],[Bežná cena v € bez DPH]]</f>
        <v>1.3800000000000008</v>
      </c>
      <c r="H18" s="8">
        <v>15.18</v>
      </c>
      <c r="I18" s="25"/>
      <c r="J18" s="10">
        <f t="shared" si="1"/>
        <v>0</v>
      </c>
      <c r="K18" s="8">
        <f t="shared" si="2"/>
        <v>0</v>
      </c>
    </row>
    <row r="19" spans="1:11" ht="44.4" customHeight="1" x14ac:dyDescent="0.3">
      <c r="A19" s="9" t="s">
        <v>1</v>
      </c>
      <c r="B19" s="9" t="s">
        <v>2</v>
      </c>
      <c r="C19" s="16" t="s">
        <v>184</v>
      </c>
      <c r="D19" s="9"/>
      <c r="E19" s="16" t="s">
        <v>169</v>
      </c>
      <c r="F19" s="7">
        <f t="shared" si="0"/>
        <v>13.799999999999999</v>
      </c>
      <c r="G19" s="7">
        <f>Tabuľka132[[#This Row],[Bežná cena v € 
s DPH]]-Tabuľka132[[#This Row],[Bežná cena v € bez DPH]]</f>
        <v>1.3800000000000008</v>
      </c>
      <c r="H19" s="8">
        <v>15.18</v>
      </c>
      <c r="I19" s="25"/>
      <c r="J19" s="10">
        <f t="shared" si="1"/>
        <v>0</v>
      </c>
      <c r="K19" s="8">
        <f t="shared" si="2"/>
        <v>0</v>
      </c>
    </row>
    <row r="20" spans="1:11" ht="43.2" customHeight="1" x14ac:dyDescent="0.3">
      <c r="A20" s="9" t="s">
        <v>1</v>
      </c>
      <c r="B20" s="9" t="s">
        <v>3</v>
      </c>
      <c r="C20" s="9" t="s">
        <v>105</v>
      </c>
      <c r="D20" s="9" t="s">
        <v>5</v>
      </c>
      <c r="E20" s="16" t="s">
        <v>167</v>
      </c>
      <c r="F20" s="7">
        <f t="shared" si="0"/>
        <v>12.599999999999998</v>
      </c>
      <c r="G20" s="7">
        <f>Tabuľka132[[#This Row],[Bežná cena v € 
s DPH]]-Tabuľka132[[#This Row],[Bežná cena v € bez DPH]]</f>
        <v>1.2600000000000016</v>
      </c>
      <c r="H20" s="8">
        <v>13.86</v>
      </c>
      <c r="I20" s="25"/>
      <c r="J20" s="10">
        <f t="shared" si="1"/>
        <v>0</v>
      </c>
      <c r="K20" s="8">
        <f t="shared" si="2"/>
        <v>0</v>
      </c>
    </row>
    <row r="21" spans="1:11" x14ac:dyDescent="0.3">
      <c r="A21" s="9" t="s">
        <v>1</v>
      </c>
      <c r="B21" s="9" t="s">
        <v>6</v>
      </c>
      <c r="C21" s="9" t="s">
        <v>7</v>
      </c>
      <c r="D21" s="9" t="s">
        <v>5</v>
      </c>
      <c r="E21" s="13" t="s">
        <v>153</v>
      </c>
      <c r="F21" s="7">
        <f t="shared" si="0"/>
        <v>4.3</v>
      </c>
      <c r="G21" s="7">
        <f>Tabuľka132[[#This Row],[Bežná cena v € 
s DPH]]-Tabuľka132[[#This Row],[Bežná cena v € bez DPH]]</f>
        <v>0.4300000000000006</v>
      </c>
      <c r="H21" s="8">
        <v>4.7300000000000004</v>
      </c>
      <c r="I21" s="25"/>
      <c r="J21" s="10">
        <f t="shared" si="1"/>
        <v>0</v>
      </c>
      <c r="K21" s="8">
        <f t="shared" si="2"/>
        <v>0</v>
      </c>
    </row>
    <row r="22" spans="1:11" x14ac:dyDescent="0.3">
      <c r="A22" s="9" t="s">
        <v>1</v>
      </c>
      <c r="B22" s="9" t="s">
        <v>6</v>
      </c>
      <c r="C22" s="9" t="s">
        <v>8</v>
      </c>
      <c r="D22" s="9" t="s">
        <v>5</v>
      </c>
      <c r="E22" s="13" t="s">
        <v>153</v>
      </c>
      <c r="F22" s="7">
        <f t="shared" si="0"/>
        <v>4.3</v>
      </c>
      <c r="G22" s="7">
        <f>Tabuľka132[[#This Row],[Bežná cena v € 
s DPH]]-Tabuľka132[[#This Row],[Bežná cena v € bez DPH]]</f>
        <v>0.4300000000000006</v>
      </c>
      <c r="H22" s="8">
        <v>4.7300000000000004</v>
      </c>
      <c r="I22" s="25"/>
      <c r="J22" s="10">
        <f t="shared" si="1"/>
        <v>0</v>
      </c>
      <c r="K22" s="8">
        <f t="shared" si="2"/>
        <v>0</v>
      </c>
    </row>
    <row r="23" spans="1:11" x14ac:dyDescent="0.3">
      <c r="A23" s="9" t="s">
        <v>1</v>
      </c>
      <c r="B23" s="9" t="s">
        <v>6</v>
      </c>
      <c r="C23" s="9" t="s">
        <v>9</v>
      </c>
      <c r="D23" s="9" t="s">
        <v>5</v>
      </c>
      <c r="E23" s="13" t="s">
        <v>153</v>
      </c>
      <c r="F23" s="7">
        <f t="shared" si="0"/>
        <v>4.3</v>
      </c>
      <c r="G23" s="7">
        <f>Tabuľka132[[#This Row],[Bežná cena v € 
s DPH]]-Tabuľka132[[#This Row],[Bežná cena v € bez DPH]]</f>
        <v>0.4300000000000006</v>
      </c>
      <c r="H23" s="8">
        <v>4.7300000000000004</v>
      </c>
      <c r="I23" s="25"/>
      <c r="J23" s="10">
        <f t="shared" si="1"/>
        <v>0</v>
      </c>
      <c r="K23" s="8">
        <f t="shared" si="2"/>
        <v>0</v>
      </c>
    </row>
    <row r="24" spans="1:11" ht="28.2" customHeight="1" x14ac:dyDescent="0.3">
      <c r="A24" s="9" t="s">
        <v>1</v>
      </c>
      <c r="B24" s="9" t="s">
        <v>6</v>
      </c>
      <c r="C24" s="16" t="s">
        <v>93</v>
      </c>
      <c r="D24" s="16" t="s">
        <v>5</v>
      </c>
      <c r="E24" s="13" t="s">
        <v>153</v>
      </c>
      <c r="F24" s="7">
        <f t="shared" si="0"/>
        <v>4.8</v>
      </c>
      <c r="G24" s="7">
        <f>Tabuľka132[[#This Row],[Bežná cena v € 
s DPH]]-Tabuľka132[[#This Row],[Bežná cena v € bez DPH]]</f>
        <v>0.48000000000000043</v>
      </c>
      <c r="H24" s="8">
        <v>5.28</v>
      </c>
      <c r="I24" s="25"/>
      <c r="J24" s="10">
        <f t="shared" si="1"/>
        <v>0</v>
      </c>
      <c r="K24" s="8">
        <f t="shared" si="2"/>
        <v>0</v>
      </c>
    </row>
    <row r="25" spans="1:11" ht="48" customHeight="1" x14ac:dyDescent="0.3">
      <c r="A25" s="9" t="s">
        <v>1</v>
      </c>
      <c r="B25" s="9" t="s">
        <v>3</v>
      </c>
      <c r="C25" s="9" t="s">
        <v>106</v>
      </c>
      <c r="D25" s="16" t="s">
        <v>19</v>
      </c>
      <c r="E25" s="36" t="s">
        <v>166</v>
      </c>
      <c r="F25" s="7">
        <f t="shared" si="0"/>
        <v>12.4</v>
      </c>
      <c r="G25" s="7">
        <f>Tabuľka132[[#This Row],[Bežná cena v € 
s DPH]]-Tabuľka132[[#This Row],[Bežná cena v € bez DPH]]</f>
        <v>1.2400000000000002</v>
      </c>
      <c r="H25" s="8">
        <v>13.64</v>
      </c>
      <c r="I25" s="25"/>
      <c r="J25" s="10">
        <f t="shared" si="1"/>
        <v>0</v>
      </c>
      <c r="K25" s="8">
        <f t="shared" si="2"/>
        <v>0</v>
      </c>
    </row>
    <row r="26" spans="1:11" x14ac:dyDescent="0.3">
      <c r="A26" s="9" t="s">
        <v>1</v>
      </c>
      <c r="B26" s="9" t="s">
        <v>6</v>
      </c>
      <c r="C26" s="9" t="s">
        <v>20</v>
      </c>
      <c r="D26" s="16" t="s">
        <v>19</v>
      </c>
      <c r="E26" s="13" t="s">
        <v>153</v>
      </c>
      <c r="F26" s="7">
        <f t="shared" si="0"/>
        <v>4.3</v>
      </c>
      <c r="G26" s="7">
        <f>Tabuľka132[[#This Row],[Bežná cena v € 
s DPH]]-Tabuľka132[[#This Row],[Bežná cena v € bez DPH]]</f>
        <v>0.4300000000000006</v>
      </c>
      <c r="H26" s="8">
        <v>4.7300000000000004</v>
      </c>
      <c r="I26" s="25"/>
      <c r="J26" s="10">
        <f t="shared" si="1"/>
        <v>0</v>
      </c>
      <c r="K26" s="8">
        <f t="shared" si="2"/>
        <v>0</v>
      </c>
    </row>
    <row r="27" spans="1:11" x14ac:dyDescent="0.3">
      <c r="A27" s="9" t="s">
        <v>1</v>
      </c>
      <c r="B27" s="9" t="s">
        <v>6</v>
      </c>
      <c r="C27" s="9" t="s">
        <v>21</v>
      </c>
      <c r="D27" s="16" t="s">
        <v>19</v>
      </c>
      <c r="E27" s="13" t="s">
        <v>153</v>
      </c>
      <c r="F27" s="7">
        <f t="shared" si="0"/>
        <v>4.3</v>
      </c>
      <c r="G27" s="7">
        <f>Tabuľka132[[#This Row],[Bežná cena v € 
s DPH]]-Tabuľka132[[#This Row],[Bežná cena v € bez DPH]]</f>
        <v>0.4300000000000006</v>
      </c>
      <c r="H27" s="8">
        <v>4.7300000000000004</v>
      </c>
      <c r="I27" s="25"/>
      <c r="J27" s="10">
        <f t="shared" si="1"/>
        <v>0</v>
      </c>
      <c r="K27" s="8">
        <f t="shared" si="2"/>
        <v>0</v>
      </c>
    </row>
    <row r="28" spans="1:11" x14ac:dyDescent="0.3">
      <c r="A28" s="9" t="s">
        <v>1</v>
      </c>
      <c r="B28" s="9" t="s">
        <v>6</v>
      </c>
      <c r="C28" s="9" t="s">
        <v>22</v>
      </c>
      <c r="D28" s="16" t="s">
        <v>19</v>
      </c>
      <c r="E28" s="13" t="s">
        <v>153</v>
      </c>
      <c r="F28" s="7">
        <f t="shared" si="0"/>
        <v>4.3</v>
      </c>
      <c r="G28" s="7">
        <f>Tabuľka132[[#This Row],[Bežná cena v € 
s DPH]]-Tabuľka132[[#This Row],[Bežná cena v € bez DPH]]</f>
        <v>0.4300000000000006</v>
      </c>
      <c r="H28" s="8">
        <v>4.7300000000000004</v>
      </c>
      <c r="I28" s="25"/>
      <c r="J28" s="10">
        <f t="shared" si="1"/>
        <v>0</v>
      </c>
      <c r="K28" s="8">
        <f t="shared" si="2"/>
        <v>0</v>
      </c>
    </row>
    <row r="29" spans="1:11" x14ac:dyDescent="0.3">
      <c r="A29" s="9" t="s">
        <v>1</v>
      </c>
      <c r="B29" s="9" t="s">
        <v>6</v>
      </c>
      <c r="C29" s="9" t="s">
        <v>68</v>
      </c>
      <c r="D29" s="16" t="s">
        <v>19</v>
      </c>
      <c r="E29" s="13" t="s">
        <v>153</v>
      </c>
      <c r="F29" s="7">
        <f t="shared" si="0"/>
        <v>2.7</v>
      </c>
      <c r="G29" s="26">
        <f>Tabuľka132[[#This Row],[Bežná cena v € 
s DPH]]-Tabuľka132[[#This Row],[Bežná cena v € bez DPH]]</f>
        <v>0.27</v>
      </c>
      <c r="H29" s="8">
        <v>2.97</v>
      </c>
      <c r="I29" s="25"/>
      <c r="J29" s="10">
        <f t="shared" si="1"/>
        <v>0</v>
      </c>
      <c r="K29" s="8">
        <f t="shared" si="2"/>
        <v>0</v>
      </c>
    </row>
    <row r="30" spans="1:11" x14ac:dyDescent="0.3">
      <c r="A30" s="9" t="s">
        <v>1</v>
      </c>
      <c r="B30" s="9" t="s">
        <v>6</v>
      </c>
      <c r="C30" s="9" t="s">
        <v>92</v>
      </c>
      <c r="D30" s="16" t="s">
        <v>19</v>
      </c>
      <c r="E30" s="13" t="s">
        <v>153</v>
      </c>
      <c r="F30" s="7">
        <f t="shared" si="0"/>
        <v>4.8</v>
      </c>
      <c r="G30" s="26">
        <f>Tabuľka132[[#This Row],[Bežná cena v € 
s DPH]]-Tabuľka132[[#This Row],[Bežná cena v € bez DPH]]</f>
        <v>0.48000000000000043</v>
      </c>
      <c r="H30" s="8">
        <v>5.28</v>
      </c>
      <c r="I30" s="25"/>
      <c r="J30" s="10">
        <f t="shared" si="1"/>
        <v>0</v>
      </c>
      <c r="K30" s="8">
        <f t="shared" si="2"/>
        <v>0</v>
      </c>
    </row>
    <row r="31" spans="1:11" x14ac:dyDescent="0.3">
      <c r="A31" s="9" t="s">
        <v>1</v>
      </c>
      <c r="B31" s="9" t="s">
        <v>6</v>
      </c>
      <c r="C31" s="9" t="s">
        <v>206</v>
      </c>
      <c r="D31" s="16" t="s">
        <v>57</v>
      </c>
      <c r="E31" s="13" t="s">
        <v>153</v>
      </c>
      <c r="F31" s="7">
        <f>H31/1.1</f>
        <v>1.2999999999999998</v>
      </c>
      <c r="G31" s="26">
        <f>Tabuľka132[[#This Row],[Bežná cena v € 
s DPH]]-Tabuľka132[[#This Row],[Bežná cena v € bez DPH]]</f>
        <v>0.13000000000000012</v>
      </c>
      <c r="H31" s="8">
        <v>1.43</v>
      </c>
      <c r="I31" s="25"/>
      <c r="J31" s="10">
        <f>I31*F31</f>
        <v>0</v>
      </c>
      <c r="K31" s="8">
        <f>H31*I31</f>
        <v>0</v>
      </c>
    </row>
    <row r="32" spans="1:11" x14ac:dyDescent="0.3">
      <c r="A32" s="9" t="s">
        <v>1</v>
      </c>
      <c r="B32" s="9" t="s">
        <v>6</v>
      </c>
      <c r="C32" s="9" t="s">
        <v>94</v>
      </c>
      <c r="D32" s="16" t="s">
        <v>95</v>
      </c>
      <c r="E32" s="13" t="s">
        <v>153</v>
      </c>
      <c r="F32" s="7">
        <f t="shared" si="0"/>
        <v>2.5</v>
      </c>
      <c r="G32" s="7">
        <f>Tabuľka132[[#This Row],[Bežná cena v € 
s DPH]]-Tabuľka132[[#This Row],[Bežná cena v € bez DPH]]</f>
        <v>0.25</v>
      </c>
      <c r="H32" s="8">
        <v>2.75</v>
      </c>
      <c r="I32" s="25"/>
      <c r="J32" s="10">
        <f t="shared" si="1"/>
        <v>0</v>
      </c>
      <c r="K32" s="8">
        <f t="shared" si="2"/>
        <v>0</v>
      </c>
    </row>
    <row r="33" spans="1:11" x14ac:dyDescent="0.3">
      <c r="A33" s="9" t="s">
        <v>1</v>
      </c>
      <c r="B33" s="9" t="s">
        <v>6</v>
      </c>
      <c r="C33" s="9" t="s">
        <v>96</v>
      </c>
      <c r="D33" s="16" t="s">
        <v>97</v>
      </c>
      <c r="E33" s="13" t="s">
        <v>153</v>
      </c>
      <c r="F33" s="7">
        <f t="shared" si="0"/>
        <v>2.9</v>
      </c>
      <c r="G33" s="7">
        <f>Tabuľka132[[#This Row],[Bežná cena v € 
s DPH]]-Tabuľka132[[#This Row],[Bežná cena v € bez DPH]]</f>
        <v>0.29000000000000004</v>
      </c>
      <c r="H33" s="8">
        <v>3.19</v>
      </c>
      <c r="I33" s="25"/>
      <c r="J33" s="10">
        <f t="shared" si="1"/>
        <v>0</v>
      </c>
      <c r="K33" s="8">
        <f t="shared" si="2"/>
        <v>0</v>
      </c>
    </row>
    <row r="34" spans="1:11" x14ac:dyDescent="0.3">
      <c r="A34" s="9" t="s">
        <v>1</v>
      </c>
      <c r="B34" s="9" t="s">
        <v>6</v>
      </c>
      <c r="C34" s="9" t="s">
        <v>137</v>
      </c>
      <c r="D34" s="16" t="s">
        <v>98</v>
      </c>
      <c r="E34" s="13" t="s">
        <v>153</v>
      </c>
      <c r="F34" s="7">
        <f t="shared" si="0"/>
        <v>2.7</v>
      </c>
      <c r="G34" s="7">
        <f>Tabuľka132[[#This Row],[Bežná cena v € 
s DPH]]-Tabuľka132[[#This Row],[Bežná cena v € bez DPH]]</f>
        <v>0.27</v>
      </c>
      <c r="H34" s="8">
        <v>2.97</v>
      </c>
      <c r="I34" s="25"/>
      <c r="J34" s="10">
        <f t="shared" si="1"/>
        <v>0</v>
      </c>
      <c r="K34" s="8">
        <f t="shared" si="2"/>
        <v>0</v>
      </c>
    </row>
    <row r="35" spans="1:11" ht="28.8" x14ac:dyDescent="0.3">
      <c r="A35" s="9" t="s">
        <v>1</v>
      </c>
      <c r="B35" s="9" t="s">
        <v>3</v>
      </c>
      <c r="C35" s="9" t="s">
        <v>107</v>
      </c>
      <c r="D35" s="16" t="s">
        <v>30</v>
      </c>
      <c r="E35" s="36" t="s">
        <v>154</v>
      </c>
      <c r="F35" s="7">
        <f t="shared" si="0"/>
        <v>6.2999999999999989</v>
      </c>
      <c r="G35" s="7">
        <f>Tabuľka132[[#This Row],[Bežná cena v € 
s DPH]]-Tabuľka132[[#This Row],[Bežná cena v € bez DPH]]</f>
        <v>0.63000000000000078</v>
      </c>
      <c r="H35" s="8">
        <v>6.93</v>
      </c>
      <c r="I35" s="25"/>
      <c r="J35" s="10">
        <f t="shared" si="1"/>
        <v>0</v>
      </c>
      <c r="K35" s="8">
        <f t="shared" si="2"/>
        <v>0</v>
      </c>
    </row>
    <row r="36" spans="1:11" x14ac:dyDescent="0.3">
      <c r="A36" s="9" t="s">
        <v>1</v>
      </c>
      <c r="B36" s="9" t="s">
        <v>6</v>
      </c>
      <c r="C36" s="9" t="s">
        <v>23</v>
      </c>
      <c r="D36" s="16" t="s">
        <v>30</v>
      </c>
      <c r="E36" s="13" t="s">
        <v>153</v>
      </c>
      <c r="F36" s="7">
        <f t="shared" si="0"/>
        <v>3.1999999999999997</v>
      </c>
      <c r="G36" s="7">
        <f>Tabuľka132[[#This Row],[Bežná cena v € 
s DPH]]-Tabuľka132[[#This Row],[Bežná cena v € bez DPH]]</f>
        <v>0.32000000000000028</v>
      </c>
      <c r="H36" s="8">
        <v>3.52</v>
      </c>
      <c r="I36" s="25"/>
      <c r="J36" s="10">
        <f t="shared" si="1"/>
        <v>0</v>
      </c>
      <c r="K36" s="8">
        <f t="shared" si="2"/>
        <v>0</v>
      </c>
    </row>
    <row r="37" spans="1:11" x14ac:dyDescent="0.3">
      <c r="A37" s="9" t="s">
        <v>1</v>
      </c>
      <c r="B37" s="9" t="s">
        <v>6</v>
      </c>
      <c r="C37" s="9" t="s">
        <v>24</v>
      </c>
      <c r="D37" s="16" t="s">
        <v>30</v>
      </c>
      <c r="E37" s="13" t="s">
        <v>153</v>
      </c>
      <c r="F37" s="7">
        <f t="shared" si="0"/>
        <v>3.1999999999999997</v>
      </c>
      <c r="G37" s="7">
        <f>Tabuľka132[[#This Row],[Bežná cena v € 
s DPH]]-Tabuľka132[[#This Row],[Bežná cena v € bez DPH]]</f>
        <v>0.32000000000000028</v>
      </c>
      <c r="H37" s="8">
        <v>3.52</v>
      </c>
      <c r="I37" s="25"/>
      <c r="J37" s="10">
        <f t="shared" si="1"/>
        <v>0</v>
      </c>
      <c r="K37" s="8">
        <f t="shared" si="2"/>
        <v>0</v>
      </c>
    </row>
    <row r="38" spans="1:11" x14ac:dyDescent="0.3">
      <c r="A38" s="9" t="s">
        <v>1</v>
      </c>
      <c r="B38" s="9" t="s">
        <v>6</v>
      </c>
      <c r="C38" s="9" t="s">
        <v>56</v>
      </c>
      <c r="D38" s="16" t="s">
        <v>30</v>
      </c>
      <c r="E38" s="13" t="s">
        <v>153</v>
      </c>
      <c r="F38" s="7">
        <f t="shared" si="0"/>
        <v>3.9</v>
      </c>
      <c r="G38" s="26">
        <f>Tabuľka132[[#This Row],[Bežná cena v € 
s DPH]]-Tabuľka132[[#This Row],[Bežná cena v € bez DPH]]</f>
        <v>0.39000000000000012</v>
      </c>
      <c r="H38" s="8">
        <v>4.29</v>
      </c>
      <c r="I38" s="25"/>
      <c r="J38" s="10">
        <f t="shared" si="1"/>
        <v>0</v>
      </c>
      <c r="K38" s="8">
        <f t="shared" si="2"/>
        <v>0</v>
      </c>
    </row>
    <row r="39" spans="1:11" x14ac:dyDescent="0.3">
      <c r="A39" s="9" t="s">
        <v>1</v>
      </c>
      <c r="B39" s="9" t="s">
        <v>6</v>
      </c>
      <c r="C39" s="34" t="s">
        <v>99</v>
      </c>
      <c r="D39" s="16" t="s">
        <v>30</v>
      </c>
      <c r="E39" s="13" t="s">
        <v>153</v>
      </c>
      <c r="F39" s="7">
        <f t="shared" si="0"/>
        <v>1.0999999999999999</v>
      </c>
      <c r="G39" s="7">
        <f>Tabuľka132[[#This Row],[Bežná cena v € 
s DPH]]-Tabuľka132[[#This Row],[Bežná cena v € bez DPH]]</f>
        <v>0.1100000000000001</v>
      </c>
      <c r="H39" s="8">
        <v>1.21</v>
      </c>
      <c r="I39" s="25"/>
      <c r="J39" s="10">
        <f t="shared" si="1"/>
        <v>0</v>
      </c>
      <c r="K39" s="8">
        <f t="shared" si="2"/>
        <v>0</v>
      </c>
    </row>
    <row r="40" spans="1:11" ht="28.8" x14ac:dyDescent="0.3">
      <c r="A40" s="9" t="s">
        <v>1</v>
      </c>
      <c r="B40" s="9" t="s">
        <v>6</v>
      </c>
      <c r="C40" s="9" t="s">
        <v>207</v>
      </c>
      <c r="D40" s="16" t="s">
        <v>30</v>
      </c>
      <c r="E40" s="36" t="s">
        <v>154</v>
      </c>
      <c r="F40" s="7">
        <f>H40/1.1</f>
        <v>6.2999999999999989</v>
      </c>
      <c r="G40" s="43">
        <f>Tabuľka132[[#This Row],[Bežná cena v € 
s DPH]]-Tabuľka132[[#This Row],[Bežná cena v € bez DPH]]</f>
        <v>0.63000000000000078</v>
      </c>
      <c r="H40" s="8">
        <v>6.93</v>
      </c>
      <c r="I40" s="25"/>
      <c r="J40" s="10">
        <f>I40*F40</f>
        <v>0</v>
      </c>
      <c r="K40" s="8">
        <f>H40*I40</f>
        <v>0</v>
      </c>
    </row>
    <row r="41" spans="1:11" x14ac:dyDescent="0.3">
      <c r="A41" s="9" t="s">
        <v>1</v>
      </c>
      <c r="B41" s="9" t="s">
        <v>6</v>
      </c>
      <c r="C41" s="9" t="s">
        <v>208</v>
      </c>
      <c r="D41" s="16" t="s">
        <v>30</v>
      </c>
      <c r="E41" s="13" t="s">
        <v>153</v>
      </c>
      <c r="F41" s="7">
        <f>H41/1.1</f>
        <v>3.1999999999999997</v>
      </c>
      <c r="G41" s="43">
        <f>Tabuľka132[[#This Row],[Bežná cena v € 
s DPH]]-Tabuľka132[[#This Row],[Bežná cena v € bez DPH]]</f>
        <v>0.32000000000000028</v>
      </c>
      <c r="H41" s="8">
        <v>3.52</v>
      </c>
      <c r="I41" s="25"/>
      <c r="J41" s="10">
        <f>I41*F41</f>
        <v>0</v>
      </c>
      <c r="K41" s="8">
        <f>H41*I41</f>
        <v>0</v>
      </c>
    </row>
    <row r="42" spans="1:11" x14ac:dyDescent="0.3">
      <c r="A42" s="9" t="s">
        <v>1</v>
      </c>
      <c r="B42" s="9" t="s">
        <v>6</v>
      </c>
      <c r="C42" s="9" t="s">
        <v>209</v>
      </c>
      <c r="D42" s="16" t="s">
        <v>30</v>
      </c>
      <c r="E42" s="13" t="s">
        <v>153</v>
      </c>
      <c r="F42" s="7">
        <f>H42/1.1</f>
        <v>3.1999999999999997</v>
      </c>
      <c r="G42" s="43">
        <f>Tabuľka132[[#This Row],[Bežná cena v € 
s DPH]]-Tabuľka132[[#This Row],[Bežná cena v € bez DPH]]</f>
        <v>0.32000000000000028</v>
      </c>
      <c r="H42" s="8">
        <v>3.52</v>
      </c>
      <c r="I42" s="25"/>
      <c r="J42" s="10">
        <f>I42*F42</f>
        <v>0</v>
      </c>
      <c r="K42" s="8">
        <f>H42*I42</f>
        <v>0</v>
      </c>
    </row>
    <row r="43" spans="1:11" x14ac:dyDescent="0.3">
      <c r="A43" s="9" t="s">
        <v>1</v>
      </c>
      <c r="B43" s="9" t="s">
        <v>6</v>
      </c>
      <c r="C43" s="34" t="s">
        <v>210</v>
      </c>
      <c r="D43" s="16" t="s">
        <v>30</v>
      </c>
      <c r="E43" s="13" t="s">
        <v>153</v>
      </c>
      <c r="F43" s="7">
        <f>H43/1.1</f>
        <v>1.2</v>
      </c>
      <c r="G43" s="43">
        <f>Tabuľka132[[#This Row],[Bežná cena v € 
s DPH]]-Tabuľka132[[#This Row],[Bežná cena v € bez DPH]]</f>
        <v>0.12000000000000011</v>
      </c>
      <c r="H43" s="8">
        <v>1.32</v>
      </c>
      <c r="I43" s="25"/>
      <c r="J43" s="10">
        <f>I43*F43</f>
        <v>0</v>
      </c>
      <c r="K43" s="8">
        <f>H43*I43</f>
        <v>0</v>
      </c>
    </row>
    <row r="44" spans="1:11" x14ac:dyDescent="0.3">
      <c r="A44" s="9" t="s">
        <v>1</v>
      </c>
      <c r="B44" s="9" t="s">
        <v>212</v>
      </c>
      <c r="C44" s="44" t="s">
        <v>213</v>
      </c>
      <c r="D44" s="16" t="s">
        <v>214</v>
      </c>
      <c r="E44" s="13"/>
      <c r="F44" s="7">
        <f>H44/1.2</f>
        <v>18.000000000000004</v>
      </c>
      <c r="G44" s="45">
        <f>Tabuľka132[[#This Row],[Bežná cena v € 
s DPH]]-Tabuľka132[[#This Row],[Bežná cena v € bez DPH]]</f>
        <v>3.5999999999999979</v>
      </c>
      <c r="H44" s="40">
        <v>21.6</v>
      </c>
      <c r="I44" s="25"/>
      <c r="J44" s="10">
        <f>I44*F44</f>
        <v>0</v>
      </c>
      <c r="K44" s="8">
        <f>H44*I44</f>
        <v>0</v>
      </c>
    </row>
    <row r="45" spans="1:11" ht="28.8" x14ac:dyDescent="0.3">
      <c r="A45" s="9" t="s">
        <v>1</v>
      </c>
      <c r="B45" s="9" t="s">
        <v>3</v>
      </c>
      <c r="C45" s="9" t="s">
        <v>108</v>
      </c>
      <c r="D45" s="16" t="s">
        <v>25</v>
      </c>
      <c r="E45" s="38" t="s">
        <v>159</v>
      </c>
      <c r="F45" s="7">
        <f t="shared" si="0"/>
        <v>7</v>
      </c>
      <c r="G45" s="7">
        <f>Tabuľka132[[#This Row],[Bežná cena v € 
s DPH]]-Tabuľka132[[#This Row],[Bežná cena v € bez DPH]]</f>
        <v>0.70000000000000018</v>
      </c>
      <c r="H45" s="8">
        <v>7.7</v>
      </c>
      <c r="I45" s="25"/>
      <c r="J45" s="10">
        <f t="shared" si="1"/>
        <v>0</v>
      </c>
      <c r="K45" s="8">
        <f t="shared" si="2"/>
        <v>0</v>
      </c>
    </row>
    <row r="46" spans="1:11" x14ac:dyDescent="0.3">
      <c r="A46" s="9" t="s">
        <v>1</v>
      </c>
      <c r="B46" s="9" t="s">
        <v>6</v>
      </c>
      <c r="C46" s="9" t="s">
        <v>79</v>
      </c>
      <c r="D46" s="16" t="s">
        <v>25</v>
      </c>
      <c r="E46" s="13" t="s">
        <v>153</v>
      </c>
      <c r="F46" s="7">
        <f t="shared" si="0"/>
        <v>3.5999999999999996</v>
      </c>
      <c r="G46" s="7">
        <f>Tabuľka132[[#This Row],[Bežná cena v € 
s DPH]]-Tabuľka132[[#This Row],[Bežná cena v € bez DPH]]</f>
        <v>0.36000000000000032</v>
      </c>
      <c r="H46" s="8">
        <v>3.96</v>
      </c>
      <c r="I46" s="25"/>
      <c r="J46" s="10">
        <f t="shared" si="1"/>
        <v>0</v>
      </c>
      <c r="K46" s="8">
        <f t="shared" si="2"/>
        <v>0</v>
      </c>
    </row>
    <row r="47" spans="1:11" x14ac:dyDescent="0.3">
      <c r="A47" s="9" t="s">
        <v>1</v>
      </c>
      <c r="B47" s="9" t="s">
        <v>6</v>
      </c>
      <c r="C47" s="9" t="s">
        <v>80</v>
      </c>
      <c r="D47" s="16" t="s">
        <v>25</v>
      </c>
      <c r="E47" s="13" t="s">
        <v>153</v>
      </c>
      <c r="F47" s="7">
        <f t="shared" si="0"/>
        <v>3.5999999999999996</v>
      </c>
      <c r="G47" s="7">
        <f>Tabuľka132[[#This Row],[Bežná cena v € 
s DPH]]-Tabuľka132[[#This Row],[Bežná cena v € bez DPH]]</f>
        <v>0.36000000000000032</v>
      </c>
      <c r="H47" s="8">
        <v>3.96</v>
      </c>
      <c r="I47" s="25"/>
      <c r="J47" s="10">
        <f t="shared" si="1"/>
        <v>0</v>
      </c>
      <c r="K47" s="8">
        <f t="shared" si="2"/>
        <v>0</v>
      </c>
    </row>
    <row r="48" spans="1:11" ht="28.8" x14ac:dyDescent="0.3">
      <c r="A48" s="9" t="s">
        <v>1</v>
      </c>
      <c r="B48" s="9" t="s">
        <v>3</v>
      </c>
      <c r="C48" s="9" t="s">
        <v>109</v>
      </c>
      <c r="D48" s="16" t="s">
        <v>25</v>
      </c>
      <c r="E48" s="38" t="s">
        <v>156</v>
      </c>
      <c r="F48" s="7">
        <f t="shared" si="0"/>
        <v>10.7</v>
      </c>
      <c r="G48" s="7">
        <f>Tabuľka132[[#This Row],[Bežná cena v € 
s DPH]]-Tabuľka132[[#This Row],[Bežná cena v € bez DPH]]</f>
        <v>1.0700000000000003</v>
      </c>
      <c r="H48" s="8">
        <v>11.77</v>
      </c>
      <c r="I48" s="25"/>
      <c r="J48" s="10">
        <f t="shared" si="1"/>
        <v>0</v>
      </c>
      <c r="K48" s="8">
        <f t="shared" si="2"/>
        <v>0</v>
      </c>
    </row>
    <row r="49" spans="1:11" x14ac:dyDescent="0.3">
      <c r="A49" s="9" t="s">
        <v>1</v>
      </c>
      <c r="B49" s="9" t="s">
        <v>6</v>
      </c>
      <c r="C49" s="9" t="s">
        <v>81</v>
      </c>
      <c r="D49" s="16" t="s">
        <v>25</v>
      </c>
      <c r="E49" s="13" t="s">
        <v>153</v>
      </c>
      <c r="F49" s="7">
        <f t="shared" si="0"/>
        <v>5.4</v>
      </c>
      <c r="G49" s="7">
        <f>Tabuľka132[[#This Row],[Bežná cena v € 
s DPH]]-Tabuľka132[[#This Row],[Bežná cena v € bez DPH]]</f>
        <v>0.54</v>
      </c>
      <c r="H49" s="8">
        <v>5.94</v>
      </c>
      <c r="I49" s="25"/>
      <c r="J49" s="10">
        <f t="shared" si="1"/>
        <v>0</v>
      </c>
      <c r="K49" s="8">
        <f t="shared" si="2"/>
        <v>0</v>
      </c>
    </row>
    <row r="50" spans="1:11" x14ac:dyDescent="0.3">
      <c r="A50" s="9" t="s">
        <v>1</v>
      </c>
      <c r="B50" s="9" t="s">
        <v>6</v>
      </c>
      <c r="C50" s="9" t="s">
        <v>82</v>
      </c>
      <c r="D50" s="16" t="s">
        <v>25</v>
      </c>
      <c r="E50" s="13" t="s">
        <v>153</v>
      </c>
      <c r="F50" s="7">
        <f t="shared" si="0"/>
        <v>5.4</v>
      </c>
      <c r="G50" s="7">
        <f>Tabuľka132[[#This Row],[Bežná cena v € 
s DPH]]-Tabuľka132[[#This Row],[Bežná cena v € bez DPH]]</f>
        <v>0.54</v>
      </c>
      <c r="H50" s="8">
        <v>5.94</v>
      </c>
      <c r="I50" s="25"/>
      <c r="J50" s="10">
        <f t="shared" si="1"/>
        <v>0</v>
      </c>
      <c r="K50" s="8">
        <f t="shared" si="2"/>
        <v>0</v>
      </c>
    </row>
    <row r="51" spans="1:11" ht="28.8" x14ac:dyDescent="0.3">
      <c r="A51" s="9" t="s">
        <v>1</v>
      </c>
      <c r="B51" s="9" t="s">
        <v>3</v>
      </c>
      <c r="C51" s="34" t="s">
        <v>108</v>
      </c>
      <c r="D51" s="34" t="s">
        <v>100</v>
      </c>
      <c r="E51" s="13" t="s">
        <v>153</v>
      </c>
      <c r="F51" s="7">
        <f t="shared" si="0"/>
        <v>5.3</v>
      </c>
      <c r="G51" s="7">
        <f>Tabuľka132[[#This Row],[Bežná cena v € 
s DPH]]-Tabuľka132[[#This Row],[Bežná cena v € bez DPH]]</f>
        <v>0.53000000000000025</v>
      </c>
      <c r="H51" s="8">
        <v>5.83</v>
      </c>
      <c r="I51" s="25"/>
      <c r="J51" s="10">
        <f t="shared" si="1"/>
        <v>0</v>
      </c>
      <c r="K51" s="8">
        <f t="shared" si="2"/>
        <v>0</v>
      </c>
    </row>
    <row r="52" spans="1:11" ht="28.8" x14ac:dyDescent="0.3">
      <c r="A52" s="9" t="s">
        <v>1</v>
      </c>
      <c r="B52" s="9" t="s">
        <v>6</v>
      </c>
      <c r="C52" s="34" t="s">
        <v>79</v>
      </c>
      <c r="D52" s="34" t="s">
        <v>100</v>
      </c>
      <c r="E52" s="13" t="s">
        <v>153</v>
      </c>
      <c r="F52" s="7">
        <f t="shared" si="0"/>
        <v>2.7</v>
      </c>
      <c r="G52" s="7">
        <f>Tabuľka132[[#This Row],[Bežná cena v € 
s DPH]]-Tabuľka132[[#This Row],[Bežná cena v € bez DPH]]</f>
        <v>0.27</v>
      </c>
      <c r="H52" s="8">
        <v>2.97</v>
      </c>
      <c r="I52" s="25"/>
      <c r="J52" s="10">
        <f t="shared" si="1"/>
        <v>0</v>
      </c>
      <c r="K52" s="8">
        <f t="shared" si="2"/>
        <v>0</v>
      </c>
    </row>
    <row r="53" spans="1:11" ht="28.8" x14ac:dyDescent="0.3">
      <c r="A53" s="9" t="s">
        <v>1</v>
      </c>
      <c r="B53" s="9" t="s">
        <v>6</v>
      </c>
      <c r="C53" s="34" t="s">
        <v>80</v>
      </c>
      <c r="D53" s="34" t="s">
        <v>100</v>
      </c>
      <c r="E53" s="13" t="s">
        <v>153</v>
      </c>
      <c r="F53" s="7">
        <f t="shared" si="0"/>
        <v>2.7</v>
      </c>
      <c r="G53" s="7">
        <f>Tabuľka132[[#This Row],[Bežná cena v € 
s DPH]]-Tabuľka132[[#This Row],[Bežná cena v € bez DPH]]</f>
        <v>0.27</v>
      </c>
      <c r="H53" s="8">
        <v>2.97</v>
      </c>
      <c r="I53" s="25"/>
      <c r="J53" s="10">
        <f t="shared" si="1"/>
        <v>0</v>
      </c>
      <c r="K53" s="8">
        <f t="shared" si="2"/>
        <v>0</v>
      </c>
    </row>
    <row r="54" spans="1:11" ht="28.8" x14ac:dyDescent="0.3">
      <c r="A54" s="9" t="s">
        <v>1</v>
      </c>
      <c r="B54" s="9" t="s">
        <v>6</v>
      </c>
      <c r="C54" s="31" t="s">
        <v>71</v>
      </c>
      <c r="D54" s="41" t="s">
        <v>38</v>
      </c>
      <c r="E54" s="36" t="s">
        <v>157</v>
      </c>
      <c r="F54" s="7">
        <f t="shared" si="0"/>
        <v>3.1999999999999997</v>
      </c>
      <c r="G54" s="26">
        <f>Tabuľka132[[#This Row],[Bežná cena v € 
s DPH]]-Tabuľka132[[#This Row],[Bežná cena v € bez DPH]]</f>
        <v>0.32000000000000028</v>
      </c>
      <c r="H54" s="8">
        <v>3.52</v>
      </c>
      <c r="I54" s="25"/>
      <c r="J54" s="10">
        <f t="shared" si="1"/>
        <v>0</v>
      </c>
      <c r="K54" s="8">
        <f t="shared" si="2"/>
        <v>0</v>
      </c>
    </row>
    <row r="55" spans="1:11" ht="28.8" x14ac:dyDescent="0.3">
      <c r="A55" s="9" t="s">
        <v>1</v>
      </c>
      <c r="B55" s="9" t="s">
        <v>6</v>
      </c>
      <c r="C55" s="31" t="s">
        <v>72</v>
      </c>
      <c r="D55" s="41" t="s">
        <v>38</v>
      </c>
      <c r="E55" s="36" t="s">
        <v>157</v>
      </c>
      <c r="F55" s="7">
        <f t="shared" si="0"/>
        <v>4.2</v>
      </c>
      <c r="G55" s="26">
        <f>Tabuľka132[[#This Row],[Bežná cena v € 
s DPH]]-Tabuľka132[[#This Row],[Bežná cena v € bez DPH]]</f>
        <v>0.41999999999999993</v>
      </c>
      <c r="H55" s="8">
        <v>4.62</v>
      </c>
      <c r="I55" s="25"/>
      <c r="J55" s="10">
        <f t="shared" si="1"/>
        <v>0</v>
      </c>
      <c r="K55" s="8">
        <f t="shared" si="2"/>
        <v>0</v>
      </c>
    </row>
    <row r="56" spans="1:11" ht="28.8" x14ac:dyDescent="0.3">
      <c r="A56" s="9" t="s">
        <v>1</v>
      </c>
      <c r="B56" s="9" t="s">
        <v>6</v>
      </c>
      <c r="C56" s="12" t="s">
        <v>155</v>
      </c>
      <c r="D56" s="41" t="s">
        <v>38</v>
      </c>
      <c r="E56" s="36" t="s">
        <v>158</v>
      </c>
      <c r="F56" s="7">
        <f t="shared" si="0"/>
        <v>3.1999999999999997</v>
      </c>
      <c r="G56" s="7">
        <f>Tabuľka132[[#This Row],[Bežná cena v € 
s DPH]]-Tabuľka132[[#This Row],[Bežná cena v € bez DPH]]</f>
        <v>0.32000000000000028</v>
      </c>
      <c r="H56" s="8">
        <v>3.52</v>
      </c>
      <c r="I56" s="25"/>
      <c r="J56" s="10">
        <f t="shared" si="1"/>
        <v>0</v>
      </c>
      <c r="K56" s="8">
        <f t="shared" si="2"/>
        <v>0</v>
      </c>
    </row>
    <row r="57" spans="1:11" ht="42" customHeight="1" x14ac:dyDescent="0.3">
      <c r="A57" s="9" t="s">
        <v>18</v>
      </c>
      <c r="B57" s="9" t="s">
        <v>2</v>
      </c>
      <c r="C57" s="16" t="s">
        <v>185</v>
      </c>
      <c r="D57" s="16"/>
      <c r="E57" s="36" t="s">
        <v>173</v>
      </c>
      <c r="F57" s="7">
        <f t="shared" si="0"/>
        <v>15.4</v>
      </c>
      <c r="G57" s="7">
        <f>Tabuľka132[[#This Row],[Bežná cena v € 
s DPH]]-Tabuľka132[[#This Row],[Bežná cena v € bez DPH]]</f>
        <v>1.5400000000000009</v>
      </c>
      <c r="H57" s="8">
        <v>16.940000000000001</v>
      </c>
      <c r="I57" s="25"/>
      <c r="J57" s="10">
        <f t="shared" si="1"/>
        <v>0</v>
      </c>
      <c r="K57" s="8">
        <f t="shared" si="2"/>
        <v>0</v>
      </c>
    </row>
    <row r="58" spans="1:11" ht="41.4" customHeight="1" x14ac:dyDescent="0.3">
      <c r="A58" s="9" t="s">
        <v>18</v>
      </c>
      <c r="B58" s="9" t="s">
        <v>2</v>
      </c>
      <c r="C58" s="16" t="s">
        <v>186</v>
      </c>
      <c r="D58" s="9"/>
      <c r="E58" s="16" t="s">
        <v>171</v>
      </c>
      <c r="F58" s="7">
        <f t="shared" si="0"/>
        <v>15.4</v>
      </c>
      <c r="G58" s="7">
        <f>Tabuľka132[[#This Row],[Bežná cena v € 
s DPH]]-Tabuľka132[[#This Row],[Bežná cena v € bez DPH]]</f>
        <v>1.5400000000000009</v>
      </c>
      <c r="H58" s="8">
        <v>16.940000000000001</v>
      </c>
      <c r="I58" s="25"/>
      <c r="J58" s="10">
        <f t="shared" si="1"/>
        <v>0</v>
      </c>
      <c r="K58" s="8">
        <f t="shared" si="2"/>
        <v>0</v>
      </c>
    </row>
    <row r="59" spans="1:11" ht="39.6" customHeight="1" x14ac:dyDescent="0.3">
      <c r="A59" s="9" t="s">
        <v>18</v>
      </c>
      <c r="B59" s="9" t="s">
        <v>2</v>
      </c>
      <c r="C59" s="16" t="s">
        <v>187</v>
      </c>
      <c r="D59" s="16"/>
      <c r="E59" s="36" t="s">
        <v>172</v>
      </c>
      <c r="F59" s="7">
        <f t="shared" si="0"/>
        <v>14.499999999999998</v>
      </c>
      <c r="G59" s="7">
        <f>Tabuľka132[[#This Row],[Bežná cena v € 
s DPH]]-Tabuľka132[[#This Row],[Bežná cena v € bez DPH]]</f>
        <v>1.4500000000000011</v>
      </c>
      <c r="H59" s="8">
        <v>15.95</v>
      </c>
      <c r="I59" s="25"/>
      <c r="J59" s="10">
        <f t="shared" si="1"/>
        <v>0</v>
      </c>
      <c r="K59" s="8">
        <f t="shared" si="2"/>
        <v>0</v>
      </c>
    </row>
    <row r="60" spans="1:11" ht="39" customHeight="1" x14ac:dyDescent="0.3">
      <c r="A60" s="9" t="s">
        <v>18</v>
      </c>
      <c r="B60" s="9" t="s">
        <v>2</v>
      </c>
      <c r="C60" s="16" t="s">
        <v>188</v>
      </c>
      <c r="D60" s="16"/>
      <c r="E60" s="16" t="s">
        <v>171</v>
      </c>
      <c r="F60" s="7">
        <f t="shared" si="0"/>
        <v>14.499999999999998</v>
      </c>
      <c r="G60" s="7">
        <f>Tabuľka132[[#This Row],[Bežná cena v € 
s DPH]]-Tabuľka132[[#This Row],[Bežná cena v € bez DPH]]</f>
        <v>1.4500000000000011</v>
      </c>
      <c r="H60" s="8">
        <v>15.95</v>
      </c>
      <c r="I60" s="25"/>
      <c r="J60" s="10">
        <f t="shared" si="1"/>
        <v>0</v>
      </c>
      <c r="K60" s="8">
        <f t="shared" si="2"/>
        <v>0</v>
      </c>
    </row>
    <row r="61" spans="1:11" ht="16.2" customHeight="1" x14ac:dyDescent="0.3">
      <c r="A61" s="9" t="s">
        <v>18</v>
      </c>
      <c r="B61" s="9" t="s">
        <v>6</v>
      </c>
      <c r="C61" s="9" t="s">
        <v>26</v>
      </c>
      <c r="D61" s="16" t="s">
        <v>27</v>
      </c>
      <c r="E61" s="13" t="s">
        <v>153</v>
      </c>
      <c r="F61" s="7">
        <f t="shared" si="0"/>
        <v>4.5</v>
      </c>
      <c r="G61" s="7">
        <f>Tabuľka132[[#This Row],[Bežná cena v € 
s DPH]]-Tabuľka132[[#This Row],[Bežná cena v € bez DPH]]</f>
        <v>0.45000000000000018</v>
      </c>
      <c r="H61" s="8">
        <v>4.95</v>
      </c>
      <c r="I61" s="25"/>
      <c r="J61" s="10">
        <f t="shared" si="1"/>
        <v>0</v>
      </c>
      <c r="K61" s="8">
        <f t="shared" si="2"/>
        <v>0</v>
      </c>
    </row>
    <row r="62" spans="1:11" ht="28.8" x14ac:dyDescent="0.3">
      <c r="A62" s="9" t="s">
        <v>18</v>
      </c>
      <c r="B62" s="9" t="s">
        <v>6</v>
      </c>
      <c r="C62" s="9" t="s">
        <v>65</v>
      </c>
      <c r="D62" s="35" t="s">
        <v>57</v>
      </c>
      <c r="E62" s="37" t="s">
        <v>131</v>
      </c>
      <c r="F62" s="7">
        <f t="shared" si="0"/>
        <v>3.5999999999999996</v>
      </c>
      <c r="G62" s="26">
        <f>Tabuľka132[[#This Row],[Bežná cena v € 
s DPH]]-Tabuľka132[[#This Row],[Bežná cena v € bez DPH]]</f>
        <v>0.36000000000000032</v>
      </c>
      <c r="H62" s="8">
        <v>3.96</v>
      </c>
      <c r="I62" s="25"/>
      <c r="J62" s="10">
        <f t="shared" si="1"/>
        <v>0</v>
      </c>
      <c r="K62" s="8">
        <f t="shared" si="2"/>
        <v>0</v>
      </c>
    </row>
    <row r="63" spans="1:11" x14ac:dyDescent="0.3">
      <c r="A63" s="9" t="s">
        <v>18</v>
      </c>
      <c r="B63" s="9" t="s">
        <v>3</v>
      </c>
      <c r="C63" s="35" t="s">
        <v>110</v>
      </c>
      <c r="D63" s="35" t="s">
        <v>57</v>
      </c>
      <c r="E63" s="13" t="s">
        <v>153</v>
      </c>
      <c r="F63" s="7">
        <f t="shared" si="0"/>
        <v>2.9999999999999996</v>
      </c>
      <c r="G63" s="7">
        <f>Tabuľka132[[#This Row],[Bežná cena v € 
s DPH]]-Tabuľka132[[#This Row],[Bežná cena v € bez DPH]]</f>
        <v>0.30000000000000027</v>
      </c>
      <c r="H63" s="8">
        <v>3.3</v>
      </c>
      <c r="I63" s="25"/>
      <c r="J63" s="10">
        <f t="shared" si="1"/>
        <v>0</v>
      </c>
      <c r="K63" s="8">
        <f t="shared" si="2"/>
        <v>0</v>
      </c>
    </row>
    <row r="64" spans="1:11" x14ac:dyDescent="0.3">
      <c r="A64" s="9" t="s">
        <v>18</v>
      </c>
      <c r="B64" s="9" t="s">
        <v>6</v>
      </c>
      <c r="C64" s="35" t="s">
        <v>101</v>
      </c>
      <c r="D64" s="35" t="s">
        <v>57</v>
      </c>
      <c r="E64" s="13" t="s">
        <v>153</v>
      </c>
      <c r="F64" s="7">
        <f t="shared" si="0"/>
        <v>1.5999999999999999</v>
      </c>
      <c r="G64" s="7">
        <f>Tabuľka132[[#This Row],[Bežná cena v € 
s DPH]]-Tabuľka132[[#This Row],[Bežná cena v € bez DPH]]</f>
        <v>0.16000000000000014</v>
      </c>
      <c r="H64" s="8">
        <v>1.76</v>
      </c>
      <c r="I64" s="25"/>
      <c r="J64" s="10">
        <f t="shared" si="1"/>
        <v>0</v>
      </c>
      <c r="K64" s="8">
        <f t="shared" si="2"/>
        <v>0</v>
      </c>
    </row>
    <row r="65" spans="1:11" x14ac:dyDescent="0.3">
      <c r="A65" s="9" t="s">
        <v>18</v>
      </c>
      <c r="B65" s="9" t="s">
        <v>6</v>
      </c>
      <c r="C65" s="35" t="s">
        <v>102</v>
      </c>
      <c r="D65" s="35" t="s">
        <v>57</v>
      </c>
      <c r="E65" s="13" t="s">
        <v>153</v>
      </c>
      <c r="F65" s="7">
        <f t="shared" si="0"/>
        <v>1.5999999999999999</v>
      </c>
      <c r="G65" s="7">
        <f>Tabuľka132[[#This Row],[Bežná cena v € 
s DPH]]-Tabuľka132[[#This Row],[Bežná cena v € bez DPH]]</f>
        <v>0.16000000000000014</v>
      </c>
      <c r="H65" s="8">
        <v>1.76</v>
      </c>
      <c r="I65" s="25"/>
      <c r="J65" s="10">
        <f t="shared" si="1"/>
        <v>0</v>
      </c>
      <c r="K65" s="8">
        <f t="shared" si="2"/>
        <v>0</v>
      </c>
    </row>
    <row r="66" spans="1:11" ht="28.8" x14ac:dyDescent="0.3">
      <c r="A66" s="9" t="s">
        <v>18</v>
      </c>
      <c r="B66" s="9" t="s">
        <v>6</v>
      </c>
      <c r="C66" s="9" t="s">
        <v>28</v>
      </c>
      <c r="D66" s="16" t="s">
        <v>29</v>
      </c>
      <c r="E66" s="13" t="s">
        <v>153</v>
      </c>
      <c r="F66" s="7">
        <f t="shared" si="0"/>
        <v>4.5999999999999996</v>
      </c>
      <c r="G66" s="7">
        <f>Tabuľka132[[#This Row],[Bežná cena v € 
s DPH]]-Tabuľka132[[#This Row],[Bežná cena v € bez DPH]]</f>
        <v>0.45999999999999996</v>
      </c>
      <c r="H66" s="8">
        <v>5.0599999999999996</v>
      </c>
      <c r="I66" s="25"/>
      <c r="J66" s="10">
        <f t="shared" si="1"/>
        <v>0</v>
      </c>
      <c r="K66" s="8">
        <f t="shared" si="2"/>
        <v>0</v>
      </c>
    </row>
    <row r="67" spans="1:11" ht="28.8" x14ac:dyDescent="0.3">
      <c r="A67" s="9" t="s">
        <v>18</v>
      </c>
      <c r="B67" s="9" t="s">
        <v>6</v>
      </c>
      <c r="C67" s="9" t="s">
        <v>66</v>
      </c>
      <c r="D67" s="16" t="s">
        <v>67</v>
      </c>
      <c r="E67" s="13" t="s">
        <v>153</v>
      </c>
      <c r="F67" s="7">
        <f t="shared" si="0"/>
        <v>2.8</v>
      </c>
      <c r="G67" s="26">
        <f>Tabuľka132[[#This Row],[Bežná cena v € 
s DPH]]-Tabuľka132[[#This Row],[Bežná cena v € bez DPH]]</f>
        <v>0.28000000000000025</v>
      </c>
      <c r="H67" s="8">
        <v>3.08</v>
      </c>
      <c r="I67" s="25"/>
      <c r="J67" s="10">
        <f t="shared" si="1"/>
        <v>0</v>
      </c>
      <c r="K67" s="8">
        <f t="shared" si="2"/>
        <v>0</v>
      </c>
    </row>
    <row r="68" spans="1:11" ht="32.4" customHeight="1" x14ac:dyDescent="0.3">
      <c r="A68" s="9" t="s">
        <v>18</v>
      </c>
      <c r="B68" s="9" t="s">
        <v>3</v>
      </c>
      <c r="C68" s="9" t="s">
        <v>161</v>
      </c>
      <c r="D68" s="42" t="s">
        <v>70</v>
      </c>
      <c r="E68" s="13" t="s">
        <v>153</v>
      </c>
      <c r="F68" s="7">
        <f t="shared" si="0"/>
        <v>7.0999999999999988</v>
      </c>
      <c r="G68" s="7">
        <f>Tabuľka132[[#This Row],[Bežná cena v € 
s DPH]]-Tabuľka132[[#This Row],[Bežná cena v € bez DPH]]</f>
        <v>0.71000000000000085</v>
      </c>
      <c r="H68" s="8">
        <v>7.81</v>
      </c>
      <c r="I68" s="25"/>
      <c r="J68" s="10">
        <f t="shared" si="1"/>
        <v>0</v>
      </c>
      <c r="K68" s="8">
        <f t="shared" si="2"/>
        <v>0</v>
      </c>
    </row>
    <row r="69" spans="1:11" ht="28.8" x14ac:dyDescent="0.3">
      <c r="A69" s="9" t="s">
        <v>18</v>
      </c>
      <c r="B69" s="9" t="s">
        <v>6</v>
      </c>
      <c r="C69" s="9" t="s">
        <v>162</v>
      </c>
      <c r="D69" s="42" t="s">
        <v>70</v>
      </c>
      <c r="E69" s="13" t="s">
        <v>153</v>
      </c>
      <c r="F69" s="7">
        <f t="shared" si="0"/>
        <v>3.5999999999999996</v>
      </c>
      <c r="G69" s="7">
        <f>Tabuľka132[[#This Row],[Bežná cena v € 
s DPH]]-Tabuľka132[[#This Row],[Bežná cena v € bez DPH]]</f>
        <v>0.36000000000000032</v>
      </c>
      <c r="H69" s="8">
        <v>3.96</v>
      </c>
      <c r="I69" s="25"/>
      <c r="J69" s="10">
        <f t="shared" si="1"/>
        <v>0</v>
      </c>
      <c r="K69" s="8">
        <f t="shared" si="2"/>
        <v>0</v>
      </c>
    </row>
    <row r="70" spans="1:11" ht="28.8" x14ac:dyDescent="0.3">
      <c r="A70" s="9" t="s">
        <v>18</v>
      </c>
      <c r="B70" s="9" t="s">
        <v>6</v>
      </c>
      <c r="C70" s="9" t="s">
        <v>163</v>
      </c>
      <c r="D70" s="42" t="s">
        <v>70</v>
      </c>
      <c r="E70" s="13" t="s">
        <v>153</v>
      </c>
      <c r="F70" s="7">
        <f t="shared" si="0"/>
        <v>3.5999999999999996</v>
      </c>
      <c r="G70" s="7">
        <f>Tabuľka132[[#This Row],[Bežná cena v € 
s DPH]]-Tabuľka132[[#This Row],[Bežná cena v € bez DPH]]</f>
        <v>0.36000000000000032</v>
      </c>
      <c r="H70" s="8">
        <v>3.96</v>
      </c>
      <c r="I70" s="25"/>
      <c r="J70" s="10">
        <f t="shared" si="1"/>
        <v>0</v>
      </c>
      <c r="K70" s="8">
        <f t="shared" si="2"/>
        <v>0</v>
      </c>
    </row>
    <row r="71" spans="1:11" ht="32.25" customHeight="1" x14ac:dyDescent="0.3">
      <c r="A71" s="9" t="s">
        <v>18</v>
      </c>
      <c r="B71" s="9" t="s">
        <v>6</v>
      </c>
      <c r="C71" s="9" t="s">
        <v>103</v>
      </c>
      <c r="D71" s="42" t="s">
        <v>104</v>
      </c>
      <c r="E71" s="13" t="s">
        <v>153</v>
      </c>
      <c r="F71" s="7">
        <f t="shared" si="0"/>
        <v>1.0999999999999999</v>
      </c>
      <c r="G71" s="7">
        <f>Tabuľka132[[#This Row],[Bežná cena v € 
s DPH]]-Tabuľka132[[#This Row],[Bežná cena v € bez DPH]]</f>
        <v>0.1100000000000001</v>
      </c>
      <c r="H71" s="8">
        <v>1.21</v>
      </c>
      <c r="I71" s="25"/>
      <c r="J71" s="10">
        <f t="shared" si="1"/>
        <v>0</v>
      </c>
      <c r="K71" s="8">
        <f t="shared" si="2"/>
        <v>0</v>
      </c>
    </row>
    <row r="72" spans="1:11" ht="28.8" x14ac:dyDescent="0.3">
      <c r="A72" s="9" t="s">
        <v>18</v>
      </c>
      <c r="B72" s="9" t="s">
        <v>3</v>
      </c>
      <c r="C72" s="9" t="s">
        <v>111</v>
      </c>
      <c r="D72" s="16" t="s">
        <v>30</v>
      </c>
      <c r="E72" s="36" t="s">
        <v>140</v>
      </c>
      <c r="F72" s="7">
        <f t="shared" si="0"/>
        <v>7.4999999999999991</v>
      </c>
      <c r="G72" s="7">
        <f>Tabuľka132[[#This Row],[Bežná cena v € 
s DPH]]-Tabuľka132[[#This Row],[Bežná cena v € bez DPH]]</f>
        <v>0.75000000000000089</v>
      </c>
      <c r="H72" s="8">
        <v>8.25</v>
      </c>
      <c r="I72" s="25"/>
      <c r="J72" s="10">
        <f t="shared" si="1"/>
        <v>0</v>
      </c>
      <c r="K72" s="8">
        <f t="shared" si="2"/>
        <v>0</v>
      </c>
    </row>
    <row r="73" spans="1:11" ht="28.8" x14ac:dyDescent="0.3">
      <c r="A73" s="9" t="s">
        <v>18</v>
      </c>
      <c r="B73" s="9" t="s">
        <v>31</v>
      </c>
      <c r="C73" s="9" t="s">
        <v>112</v>
      </c>
      <c r="D73" s="9" t="s">
        <v>30</v>
      </c>
      <c r="E73" s="36" t="s">
        <v>140</v>
      </c>
      <c r="F73" s="7">
        <f t="shared" si="0"/>
        <v>6.1</v>
      </c>
      <c r="G73" s="7">
        <f>Tabuľka132[[#This Row],[Bežná cena v € 
s DPH]]-Tabuľka132[[#This Row],[Bežná cena v € bez DPH]]</f>
        <v>0.61000000000000032</v>
      </c>
      <c r="H73" s="8">
        <v>6.71</v>
      </c>
      <c r="I73" s="25"/>
      <c r="J73" s="10">
        <f t="shared" si="1"/>
        <v>0</v>
      </c>
      <c r="K73" s="8">
        <f t="shared" si="2"/>
        <v>0</v>
      </c>
    </row>
    <row r="74" spans="1:11" x14ac:dyDescent="0.3">
      <c r="A74" s="9" t="s">
        <v>18</v>
      </c>
      <c r="B74" s="9" t="s">
        <v>6</v>
      </c>
      <c r="C74" s="9" t="s">
        <v>32</v>
      </c>
      <c r="D74" s="9" t="s">
        <v>30</v>
      </c>
      <c r="E74" s="13" t="s">
        <v>153</v>
      </c>
      <c r="F74" s="7">
        <f t="shared" si="0"/>
        <v>3.1</v>
      </c>
      <c r="G74" s="7">
        <f>Tabuľka132[[#This Row],[Bežná cena v € 
s DPH]]-Tabuľka132[[#This Row],[Bežná cena v € bez DPH]]</f>
        <v>0.31000000000000005</v>
      </c>
      <c r="H74" s="8">
        <v>3.41</v>
      </c>
      <c r="I74" s="25"/>
      <c r="J74" s="10">
        <f t="shared" si="1"/>
        <v>0</v>
      </c>
      <c r="K74" s="8">
        <f t="shared" si="2"/>
        <v>0</v>
      </c>
    </row>
    <row r="75" spans="1:11" ht="16.2" customHeight="1" x14ac:dyDescent="0.3">
      <c r="A75" s="9" t="s">
        <v>18</v>
      </c>
      <c r="B75" s="9" t="s">
        <v>6</v>
      </c>
      <c r="C75" s="9" t="s">
        <v>33</v>
      </c>
      <c r="D75" s="9" t="s">
        <v>30</v>
      </c>
      <c r="E75" s="13" t="s">
        <v>153</v>
      </c>
      <c r="F75" s="7">
        <f t="shared" si="0"/>
        <v>3.1</v>
      </c>
      <c r="G75" s="7">
        <f>Tabuľka132[[#This Row],[Bežná cena v € 
s DPH]]-Tabuľka132[[#This Row],[Bežná cena v € bez DPH]]</f>
        <v>0.31000000000000005</v>
      </c>
      <c r="H75" s="8">
        <v>3.41</v>
      </c>
      <c r="I75" s="25"/>
      <c r="J75" s="10">
        <f t="shared" si="1"/>
        <v>0</v>
      </c>
      <c r="K75" s="8">
        <f t="shared" si="2"/>
        <v>0</v>
      </c>
    </row>
    <row r="76" spans="1:11" x14ac:dyDescent="0.3">
      <c r="A76" s="9" t="s">
        <v>18</v>
      </c>
      <c r="B76" s="9" t="s">
        <v>6</v>
      </c>
      <c r="C76" s="9" t="s">
        <v>34</v>
      </c>
      <c r="D76" s="9" t="s">
        <v>30</v>
      </c>
      <c r="E76" s="13" t="s">
        <v>153</v>
      </c>
      <c r="F76" s="7">
        <f t="shared" si="0"/>
        <v>3.1</v>
      </c>
      <c r="G76" s="7">
        <f>Tabuľka132[[#This Row],[Bežná cena v € 
s DPH]]-Tabuľka132[[#This Row],[Bežná cena v € bez DPH]]</f>
        <v>0.31000000000000005</v>
      </c>
      <c r="H76" s="8">
        <v>3.41</v>
      </c>
      <c r="I76" s="25"/>
      <c r="J76" s="10">
        <f t="shared" si="1"/>
        <v>0</v>
      </c>
      <c r="K76" s="8">
        <f t="shared" si="2"/>
        <v>0</v>
      </c>
    </row>
    <row r="77" spans="1:11" x14ac:dyDescent="0.3">
      <c r="A77" s="9" t="s">
        <v>18</v>
      </c>
      <c r="B77" s="9" t="s">
        <v>6</v>
      </c>
      <c r="C77" s="9" t="s">
        <v>58</v>
      </c>
      <c r="D77" s="9" t="s">
        <v>30</v>
      </c>
      <c r="E77" s="13" t="s">
        <v>153</v>
      </c>
      <c r="F77" s="7">
        <f t="shared" si="0"/>
        <v>3.9</v>
      </c>
      <c r="G77" s="26">
        <f>Tabuľka132[[#This Row],[Bežná cena v € 
s DPH]]-Tabuľka132[[#This Row],[Bežná cena v € bez DPH]]</f>
        <v>0.39000000000000012</v>
      </c>
      <c r="H77" s="8">
        <v>4.29</v>
      </c>
      <c r="I77" s="25"/>
      <c r="J77" s="10">
        <f t="shared" si="1"/>
        <v>0</v>
      </c>
      <c r="K77" s="8">
        <f t="shared" si="2"/>
        <v>0</v>
      </c>
    </row>
    <row r="78" spans="1:11" x14ac:dyDescent="0.3">
      <c r="A78" s="9" t="s">
        <v>18</v>
      </c>
      <c r="B78" s="9" t="s">
        <v>212</v>
      </c>
      <c r="C78" s="44" t="s">
        <v>215</v>
      </c>
      <c r="D78" s="16" t="s">
        <v>214</v>
      </c>
      <c r="E78" s="13"/>
      <c r="F78" s="7">
        <f>H78/1.2</f>
        <v>18.000000000000004</v>
      </c>
      <c r="G78" s="45">
        <f>Tabuľka132[[#This Row],[Bežná cena v € 
s DPH]]-Tabuľka132[[#This Row],[Bežná cena v € bez DPH]]</f>
        <v>3.5999999999999979</v>
      </c>
      <c r="H78" s="40">
        <v>21.6</v>
      </c>
      <c r="I78" s="25"/>
      <c r="J78" s="10">
        <f>I78*F78</f>
        <v>0</v>
      </c>
      <c r="K78" s="8">
        <f>H78*I78</f>
        <v>0</v>
      </c>
    </row>
    <row r="79" spans="1:11" ht="28.8" x14ac:dyDescent="0.3">
      <c r="A79" s="9" t="s">
        <v>18</v>
      </c>
      <c r="B79" s="9" t="s">
        <v>3</v>
      </c>
      <c r="C79" s="9" t="s">
        <v>113</v>
      </c>
      <c r="D79" s="9" t="s">
        <v>35</v>
      </c>
      <c r="E79" s="36" t="s">
        <v>141</v>
      </c>
      <c r="F79" s="7">
        <f t="shared" si="0"/>
        <v>9</v>
      </c>
      <c r="G79" s="7">
        <f>Tabuľka132[[#This Row],[Bežná cena v € 
s DPH]]-Tabuľka132[[#This Row],[Bežná cena v € bez DPH]]</f>
        <v>0.90000000000000036</v>
      </c>
      <c r="H79" s="8">
        <v>9.9</v>
      </c>
      <c r="I79" s="25"/>
      <c r="J79" s="10">
        <f t="shared" si="1"/>
        <v>0</v>
      </c>
      <c r="K79" s="8">
        <f t="shared" si="2"/>
        <v>0</v>
      </c>
    </row>
    <row r="80" spans="1:11" ht="28.8" x14ac:dyDescent="0.3">
      <c r="A80" s="9" t="s">
        <v>18</v>
      </c>
      <c r="B80" s="9" t="s">
        <v>31</v>
      </c>
      <c r="C80" s="9" t="s">
        <v>114</v>
      </c>
      <c r="D80" s="9" t="s">
        <v>35</v>
      </c>
      <c r="E80" s="36" t="s">
        <v>141</v>
      </c>
      <c r="F80" s="7">
        <f t="shared" si="0"/>
        <v>6.2999999999999989</v>
      </c>
      <c r="G80" s="7">
        <f>Tabuľka132[[#This Row],[Bežná cena v € 
s DPH]]-Tabuľka132[[#This Row],[Bežná cena v € bez DPH]]</f>
        <v>0.63000000000000078</v>
      </c>
      <c r="H80" s="8">
        <v>6.93</v>
      </c>
      <c r="I80" s="25"/>
      <c r="J80" s="10">
        <f t="shared" si="1"/>
        <v>0</v>
      </c>
      <c r="K80" s="8">
        <f t="shared" si="2"/>
        <v>0</v>
      </c>
    </row>
    <row r="81" spans="1:11" x14ac:dyDescent="0.3">
      <c r="A81" s="9" t="s">
        <v>18</v>
      </c>
      <c r="B81" s="9" t="s">
        <v>6</v>
      </c>
      <c r="C81" s="9" t="s">
        <v>73</v>
      </c>
      <c r="D81" s="9" t="s">
        <v>35</v>
      </c>
      <c r="E81" s="13" t="s">
        <v>153</v>
      </c>
      <c r="F81" s="7">
        <f t="shared" si="0"/>
        <v>3.1999999999999997</v>
      </c>
      <c r="G81" s="7">
        <f>Tabuľka132[[#This Row],[Bežná cena v € 
s DPH]]-Tabuľka132[[#This Row],[Bežná cena v € bez DPH]]</f>
        <v>0.32000000000000028</v>
      </c>
      <c r="H81" s="8">
        <v>3.52</v>
      </c>
      <c r="I81" s="25"/>
      <c r="J81" s="10">
        <f t="shared" si="1"/>
        <v>0</v>
      </c>
      <c r="K81" s="8">
        <f t="shared" si="2"/>
        <v>0</v>
      </c>
    </row>
    <row r="82" spans="1:11" x14ac:dyDescent="0.3">
      <c r="A82" s="9" t="s">
        <v>18</v>
      </c>
      <c r="B82" s="9" t="s">
        <v>6</v>
      </c>
      <c r="C82" s="9" t="s">
        <v>74</v>
      </c>
      <c r="D82" s="9" t="s">
        <v>35</v>
      </c>
      <c r="E82" s="13" t="s">
        <v>153</v>
      </c>
      <c r="F82" s="7">
        <f t="shared" si="0"/>
        <v>3.1999999999999997</v>
      </c>
      <c r="G82" s="7">
        <f>Tabuľka132[[#This Row],[Bežná cena v € 
s DPH]]-Tabuľka132[[#This Row],[Bežná cena v € bez DPH]]</f>
        <v>0.32000000000000028</v>
      </c>
      <c r="H82" s="8">
        <v>3.52</v>
      </c>
      <c r="I82" s="25"/>
      <c r="J82" s="10">
        <f t="shared" si="1"/>
        <v>0</v>
      </c>
      <c r="K82" s="8">
        <f t="shared" si="2"/>
        <v>0</v>
      </c>
    </row>
    <row r="83" spans="1:11" x14ac:dyDescent="0.3">
      <c r="A83" s="9" t="s">
        <v>18</v>
      </c>
      <c r="B83" s="9" t="s">
        <v>6</v>
      </c>
      <c r="C83" s="9" t="s">
        <v>75</v>
      </c>
      <c r="D83" s="9" t="s">
        <v>35</v>
      </c>
      <c r="E83" s="13" t="s">
        <v>153</v>
      </c>
      <c r="F83" s="7">
        <f t="shared" si="0"/>
        <v>3.1999999999999997</v>
      </c>
      <c r="G83" s="7">
        <f>Tabuľka132[[#This Row],[Bežná cena v € 
s DPH]]-Tabuľka132[[#This Row],[Bežná cena v € bez DPH]]</f>
        <v>0.32000000000000028</v>
      </c>
      <c r="H83" s="8">
        <v>3.52</v>
      </c>
      <c r="I83" s="25"/>
      <c r="J83" s="10">
        <f t="shared" si="1"/>
        <v>0</v>
      </c>
      <c r="K83" s="8">
        <f t="shared" si="2"/>
        <v>0</v>
      </c>
    </row>
    <row r="84" spans="1:11" ht="28.8" x14ac:dyDescent="0.3">
      <c r="A84" s="9" t="s">
        <v>18</v>
      </c>
      <c r="B84" s="9" t="s">
        <v>3</v>
      </c>
      <c r="C84" s="9" t="s">
        <v>115</v>
      </c>
      <c r="D84" s="9" t="s">
        <v>35</v>
      </c>
      <c r="E84" s="36" t="s">
        <v>141</v>
      </c>
      <c r="F84" s="7">
        <f t="shared" si="0"/>
        <v>11.299999999999999</v>
      </c>
      <c r="G84" s="7">
        <f>Tabuľka132[[#This Row],[Bežná cena v € 
s DPH]]-Tabuľka132[[#This Row],[Bežná cena v € bez DPH]]</f>
        <v>1.1300000000000008</v>
      </c>
      <c r="H84" s="8">
        <v>12.43</v>
      </c>
      <c r="I84" s="25"/>
      <c r="J84" s="10">
        <f t="shared" si="1"/>
        <v>0</v>
      </c>
      <c r="K84" s="8">
        <f t="shared" si="2"/>
        <v>0</v>
      </c>
    </row>
    <row r="85" spans="1:11" ht="28.8" x14ac:dyDescent="0.3">
      <c r="A85" s="9" t="s">
        <v>18</v>
      </c>
      <c r="B85" s="9" t="s">
        <v>31</v>
      </c>
      <c r="C85" s="9" t="s">
        <v>116</v>
      </c>
      <c r="D85" s="9" t="s">
        <v>35</v>
      </c>
      <c r="E85" s="36" t="s">
        <v>141</v>
      </c>
      <c r="F85" s="7">
        <f t="shared" ref="F85:F144" si="3">H85/1.1</f>
        <v>9</v>
      </c>
      <c r="G85" s="7">
        <f>Tabuľka132[[#This Row],[Bežná cena v € 
s DPH]]-Tabuľka132[[#This Row],[Bežná cena v € bez DPH]]</f>
        <v>0.90000000000000036</v>
      </c>
      <c r="H85" s="8">
        <v>9.9</v>
      </c>
      <c r="I85" s="25"/>
      <c r="J85" s="10">
        <f t="shared" ref="J85:J144" si="4">I85*F85</f>
        <v>0</v>
      </c>
      <c r="K85" s="8">
        <f t="shared" ref="K85:K144" si="5">H85*I85</f>
        <v>0</v>
      </c>
    </row>
    <row r="86" spans="1:11" x14ac:dyDescent="0.3">
      <c r="A86" s="9" t="s">
        <v>18</v>
      </c>
      <c r="B86" s="9" t="s">
        <v>6</v>
      </c>
      <c r="C86" s="9" t="s">
        <v>76</v>
      </c>
      <c r="D86" s="9" t="s">
        <v>35</v>
      </c>
      <c r="E86" s="13" t="s">
        <v>153</v>
      </c>
      <c r="F86" s="7">
        <f t="shared" si="3"/>
        <v>4.5999999999999996</v>
      </c>
      <c r="G86" s="7">
        <f>Tabuľka132[[#This Row],[Bežná cena v € 
s DPH]]-Tabuľka132[[#This Row],[Bežná cena v € bez DPH]]</f>
        <v>0.45999999999999996</v>
      </c>
      <c r="H86" s="8">
        <v>5.0599999999999996</v>
      </c>
      <c r="I86" s="25"/>
      <c r="J86" s="10">
        <f t="shared" si="4"/>
        <v>0</v>
      </c>
      <c r="K86" s="8">
        <f t="shared" si="5"/>
        <v>0</v>
      </c>
    </row>
    <row r="87" spans="1:11" x14ac:dyDescent="0.3">
      <c r="A87" s="9" t="s">
        <v>18</v>
      </c>
      <c r="B87" s="9" t="s">
        <v>6</v>
      </c>
      <c r="C87" s="9" t="s">
        <v>77</v>
      </c>
      <c r="D87" s="9" t="s">
        <v>35</v>
      </c>
      <c r="E87" s="13" t="s">
        <v>153</v>
      </c>
      <c r="F87" s="7">
        <f t="shared" si="3"/>
        <v>4.5999999999999996</v>
      </c>
      <c r="G87" s="7">
        <f>Tabuľka132[[#This Row],[Bežná cena v € 
s DPH]]-Tabuľka132[[#This Row],[Bežná cena v € bez DPH]]</f>
        <v>0.45999999999999996</v>
      </c>
      <c r="H87" s="8">
        <v>5.0599999999999996</v>
      </c>
      <c r="I87" s="25"/>
      <c r="J87" s="10">
        <f t="shared" si="4"/>
        <v>0</v>
      </c>
      <c r="K87" s="8">
        <f t="shared" si="5"/>
        <v>0</v>
      </c>
    </row>
    <row r="88" spans="1:11" x14ac:dyDescent="0.3">
      <c r="A88" s="9" t="s">
        <v>18</v>
      </c>
      <c r="B88" s="9" t="s">
        <v>6</v>
      </c>
      <c r="C88" s="9" t="s">
        <v>78</v>
      </c>
      <c r="D88" s="9" t="s">
        <v>35</v>
      </c>
      <c r="E88" s="13" t="s">
        <v>153</v>
      </c>
      <c r="F88" s="7">
        <f t="shared" si="3"/>
        <v>4.5999999999999996</v>
      </c>
      <c r="G88" s="7">
        <f>Tabuľka132[[#This Row],[Bežná cena v € 
s DPH]]-Tabuľka132[[#This Row],[Bežná cena v € bez DPH]]</f>
        <v>0.45999999999999996</v>
      </c>
      <c r="H88" s="8">
        <v>5.0599999999999996</v>
      </c>
      <c r="I88" s="25"/>
      <c r="J88" s="10">
        <f t="shared" si="4"/>
        <v>0</v>
      </c>
      <c r="K88" s="8">
        <f t="shared" si="5"/>
        <v>0</v>
      </c>
    </row>
    <row r="89" spans="1:11" ht="28.8" x14ac:dyDescent="0.3">
      <c r="A89" s="9" t="s">
        <v>18</v>
      </c>
      <c r="B89" s="9" t="s">
        <v>6</v>
      </c>
      <c r="C89" s="9" t="s">
        <v>36</v>
      </c>
      <c r="D89" s="16" t="s">
        <v>38</v>
      </c>
      <c r="E89" s="36" t="s">
        <v>142</v>
      </c>
      <c r="F89" s="7">
        <f t="shared" si="3"/>
        <v>3.5</v>
      </c>
      <c r="G89" s="7">
        <f>Tabuľka132[[#This Row],[Bežná cena v € 
s DPH]]-Tabuľka132[[#This Row],[Bežná cena v € bez DPH]]</f>
        <v>0.35000000000000009</v>
      </c>
      <c r="H89" s="8">
        <v>3.85</v>
      </c>
      <c r="I89" s="25"/>
      <c r="J89" s="10">
        <f t="shared" si="4"/>
        <v>0</v>
      </c>
      <c r="K89" s="8">
        <f t="shared" si="5"/>
        <v>0</v>
      </c>
    </row>
    <row r="90" spans="1:11" ht="28.8" x14ac:dyDescent="0.3">
      <c r="A90" s="9" t="s">
        <v>18</v>
      </c>
      <c r="B90" s="9" t="s">
        <v>6</v>
      </c>
      <c r="C90" s="9" t="s">
        <v>37</v>
      </c>
      <c r="D90" s="16" t="s">
        <v>38</v>
      </c>
      <c r="E90" s="36" t="s">
        <v>142</v>
      </c>
      <c r="F90" s="7">
        <f t="shared" si="3"/>
        <v>4.6999999999999993</v>
      </c>
      <c r="G90" s="7">
        <f>Tabuľka132[[#This Row],[Bežná cena v € 
s DPH]]-Tabuľka132[[#This Row],[Bežná cena v € bez DPH]]</f>
        <v>0.47000000000000064</v>
      </c>
      <c r="H90" s="8">
        <v>5.17</v>
      </c>
      <c r="I90" s="25"/>
      <c r="J90" s="10">
        <f t="shared" si="4"/>
        <v>0</v>
      </c>
      <c r="K90" s="8">
        <f t="shared" si="5"/>
        <v>0</v>
      </c>
    </row>
    <row r="91" spans="1:11" x14ac:dyDescent="0.3">
      <c r="A91" s="9" t="s">
        <v>18</v>
      </c>
      <c r="B91" s="9" t="s">
        <v>212</v>
      </c>
      <c r="C91" s="44" t="s">
        <v>216</v>
      </c>
      <c r="D91" s="16" t="s">
        <v>214</v>
      </c>
      <c r="E91" s="13"/>
      <c r="F91" s="7">
        <f>H91/1.2</f>
        <v>18.000000000000004</v>
      </c>
      <c r="G91" s="45">
        <f>Tabuľka132[[#This Row],[Bežná cena v € 
s DPH]]-Tabuľka132[[#This Row],[Bežná cena v € bez DPH]]</f>
        <v>3.5999999999999979</v>
      </c>
      <c r="H91" s="40">
        <v>21.6</v>
      </c>
      <c r="I91" s="25"/>
      <c r="J91" s="10">
        <f>I91*F91</f>
        <v>0</v>
      </c>
      <c r="K91" s="8">
        <f>H91*I91</f>
        <v>0</v>
      </c>
    </row>
    <row r="92" spans="1:11" ht="28.8" x14ac:dyDescent="0.3">
      <c r="A92" s="9" t="s">
        <v>18</v>
      </c>
      <c r="B92" s="9" t="s">
        <v>6</v>
      </c>
      <c r="C92" s="9" t="s">
        <v>138</v>
      </c>
      <c r="D92" s="35" t="s">
        <v>38</v>
      </c>
      <c r="E92" s="36" t="s">
        <v>143</v>
      </c>
      <c r="F92" s="7">
        <f t="shared" si="3"/>
        <v>3.5</v>
      </c>
      <c r="G92" s="26">
        <f>Tabuľka132[[#This Row],[Bežná cena v € 
s DPH]]-Tabuľka132[[#This Row],[Bežná cena v € bez DPH]]</f>
        <v>0.35000000000000009</v>
      </c>
      <c r="H92" s="8">
        <v>3.85</v>
      </c>
      <c r="I92" s="25"/>
      <c r="J92" s="10">
        <f t="shared" si="4"/>
        <v>0</v>
      </c>
      <c r="K92" s="8">
        <f t="shared" si="5"/>
        <v>0</v>
      </c>
    </row>
    <row r="93" spans="1:11" ht="38.4" customHeight="1" x14ac:dyDescent="0.3">
      <c r="A93" s="9" t="s">
        <v>39</v>
      </c>
      <c r="B93" s="9" t="s">
        <v>2</v>
      </c>
      <c r="C93" s="15" t="s">
        <v>189</v>
      </c>
      <c r="D93" s="16"/>
      <c r="E93" s="36" t="s">
        <v>174</v>
      </c>
      <c r="F93" s="7">
        <f t="shared" si="3"/>
        <v>13.6</v>
      </c>
      <c r="G93" s="7">
        <f>Tabuľka132[[#This Row],[Bežná cena v € 
s DPH]]-Tabuľka132[[#This Row],[Bežná cena v € bez DPH]]</f>
        <v>1.3600000000000012</v>
      </c>
      <c r="H93" s="8">
        <v>14.96</v>
      </c>
      <c r="I93" s="25"/>
      <c r="J93" s="10">
        <f t="shared" si="4"/>
        <v>0</v>
      </c>
      <c r="K93" s="8">
        <f t="shared" si="5"/>
        <v>0</v>
      </c>
    </row>
    <row r="94" spans="1:11" ht="42" customHeight="1" x14ac:dyDescent="0.3">
      <c r="A94" s="9" t="s">
        <v>39</v>
      </c>
      <c r="B94" s="9" t="s">
        <v>2</v>
      </c>
      <c r="C94" s="15" t="s">
        <v>190</v>
      </c>
      <c r="D94" s="16"/>
      <c r="E94" s="36" t="s">
        <v>175</v>
      </c>
      <c r="F94" s="7">
        <f t="shared" si="3"/>
        <v>13.499999999999998</v>
      </c>
      <c r="G94" s="7">
        <f>Tabuľka132[[#This Row],[Bežná cena v € 
s DPH]]-Tabuľka132[[#This Row],[Bežná cena v € bez DPH]]</f>
        <v>1.3500000000000014</v>
      </c>
      <c r="H94" s="8">
        <v>14.85</v>
      </c>
      <c r="I94" s="25"/>
      <c r="J94" s="10">
        <f t="shared" si="4"/>
        <v>0</v>
      </c>
      <c r="K94" s="8">
        <f t="shared" si="5"/>
        <v>0</v>
      </c>
    </row>
    <row r="95" spans="1:11" ht="40.950000000000003" customHeight="1" x14ac:dyDescent="0.3">
      <c r="A95" s="9" t="s">
        <v>39</v>
      </c>
      <c r="B95" s="9" t="s">
        <v>2</v>
      </c>
      <c r="C95" s="15" t="s">
        <v>191</v>
      </c>
      <c r="D95" s="16"/>
      <c r="E95" s="36" t="s">
        <v>176</v>
      </c>
      <c r="F95" s="7">
        <f t="shared" si="3"/>
        <v>15.4</v>
      </c>
      <c r="G95" s="7">
        <f>Tabuľka132[[#This Row],[Bežná cena v € 
s DPH]]-Tabuľka132[[#This Row],[Bežná cena v € bez DPH]]</f>
        <v>1.5400000000000009</v>
      </c>
      <c r="H95" s="8">
        <v>16.940000000000001</v>
      </c>
      <c r="I95" s="25"/>
      <c r="J95" s="10">
        <f t="shared" si="4"/>
        <v>0</v>
      </c>
      <c r="K95" s="8">
        <f t="shared" si="5"/>
        <v>0</v>
      </c>
    </row>
    <row r="96" spans="1:11" ht="31.5" customHeight="1" x14ac:dyDescent="0.3">
      <c r="A96" s="9" t="s">
        <v>39</v>
      </c>
      <c r="B96" s="9" t="s">
        <v>6</v>
      </c>
      <c r="C96" s="9" t="s">
        <v>40</v>
      </c>
      <c r="D96" s="16" t="s">
        <v>41</v>
      </c>
      <c r="E96" s="13" t="s">
        <v>153</v>
      </c>
      <c r="F96" s="7">
        <f t="shared" si="3"/>
        <v>4.5</v>
      </c>
      <c r="G96" s="7">
        <f>Tabuľka132[[#This Row],[Bežná cena v € 
s DPH]]-Tabuľka132[[#This Row],[Bežná cena v € bez DPH]]</f>
        <v>0.45000000000000018</v>
      </c>
      <c r="H96" s="8">
        <v>4.95</v>
      </c>
      <c r="I96" s="25"/>
      <c r="J96" s="10">
        <f t="shared" si="4"/>
        <v>0</v>
      </c>
      <c r="K96" s="8">
        <f t="shared" si="5"/>
        <v>0</v>
      </c>
    </row>
    <row r="97" spans="1:11" ht="29.4" customHeight="1" x14ac:dyDescent="0.3">
      <c r="A97" s="9" t="s">
        <v>39</v>
      </c>
      <c r="B97" s="9" t="s">
        <v>6</v>
      </c>
      <c r="C97" s="9" t="s">
        <v>59</v>
      </c>
      <c r="D97" s="16" t="s">
        <v>41</v>
      </c>
      <c r="E97" s="37" t="s">
        <v>144</v>
      </c>
      <c r="F97" s="7">
        <f t="shared" si="3"/>
        <v>3.5999999999999996</v>
      </c>
      <c r="G97" s="26">
        <f>Tabuľka132[[#This Row],[Bežná cena v € 
s DPH]]-Tabuľka132[[#This Row],[Bežná cena v € bez DPH]]</f>
        <v>0.36000000000000032</v>
      </c>
      <c r="H97" s="8">
        <v>3.96</v>
      </c>
      <c r="I97" s="25"/>
      <c r="J97" s="10">
        <f t="shared" si="4"/>
        <v>0</v>
      </c>
      <c r="K97" s="8">
        <f t="shared" si="5"/>
        <v>0</v>
      </c>
    </row>
    <row r="98" spans="1:11" ht="28.8" x14ac:dyDescent="0.3">
      <c r="A98" s="9" t="s">
        <v>39</v>
      </c>
      <c r="B98" s="9" t="s">
        <v>6</v>
      </c>
      <c r="C98" s="35" t="s">
        <v>122</v>
      </c>
      <c r="D98" s="35" t="s">
        <v>123</v>
      </c>
      <c r="E98" s="36" t="s">
        <v>121</v>
      </c>
      <c r="F98" s="7">
        <f t="shared" si="3"/>
        <v>5.1999999999999993</v>
      </c>
      <c r="G98" s="7">
        <f>Tabuľka132[[#This Row],[Bežná cena v € 
s DPH]]-Tabuľka132[[#This Row],[Bežná cena v € bez DPH]]</f>
        <v>0.52000000000000046</v>
      </c>
      <c r="H98" s="8">
        <v>5.72</v>
      </c>
      <c r="I98" s="25"/>
      <c r="J98" s="10">
        <f t="shared" si="4"/>
        <v>0</v>
      </c>
      <c r="K98" s="8">
        <f t="shared" si="5"/>
        <v>0</v>
      </c>
    </row>
    <row r="99" spans="1:11" x14ac:dyDescent="0.3">
      <c r="A99" s="9" t="s">
        <v>39</v>
      </c>
      <c r="B99" s="9" t="s">
        <v>3</v>
      </c>
      <c r="C99" s="35" t="s">
        <v>124</v>
      </c>
      <c r="D99" s="35" t="s">
        <v>57</v>
      </c>
      <c r="E99" s="13" t="s">
        <v>153</v>
      </c>
      <c r="F99" s="7">
        <f t="shared" si="3"/>
        <v>2.9999999999999996</v>
      </c>
      <c r="G99" s="7">
        <f>Tabuľka132[[#This Row],[Bežná cena v € 
s DPH]]-Tabuľka132[[#This Row],[Bežná cena v € bez DPH]]</f>
        <v>0.30000000000000027</v>
      </c>
      <c r="H99" s="8">
        <v>3.3</v>
      </c>
      <c r="I99" s="25"/>
      <c r="J99" s="10">
        <f t="shared" si="4"/>
        <v>0</v>
      </c>
      <c r="K99" s="8">
        <f t="shared" si="5"/>
        <v>0</v>
      </c>
    </row>
    <row r="100" spans="1:11" x14ac:dyDescent="0.3">
      <c r="A100" s="9" t="s">
        <v>39</v>
      </c>
      <c r="B100" s="9" t="s">
        <v>6</v>
      </c>
      <c r="C100" s="35" t="s">
        <v>125</v>
      </c>
      <c r="D100" s="35" t="s">
        <v>57</v>
      </c>
      <c r="E100" s="13" t="s">
        <v>153</v>
      </c>
      <c r="F100" s="7">
        <f t="shared" si="3"/>
        <v>1.5999999999999999</v>
      </c>
      <c r="G100" s="7">
        <f>Tabuľka132[[#This Row],[Bežná cena v € 
s DPH]]-Tabuľka132[[#This Row],[Bežná cena v € bez DPH]]</f>
        <v>0.16000000000000014</v>
      </c>
      <c r="H100" s="8">
        <v>1.76</v>
      </c>
      <c r="I100" s="25"/>
      <c r="J100" s="10">
        <f t="shared" si="4"/>
        <v>0</v>
      </c>
      <c r="K100" s="8">
        <f t="shared" si="5"/>
        <v>0</v>
      </c>
    </row>
    <row r="101" spans="1:11" x14ac:dyDescent="0.3">
      <c r="A101" s="9" t="s">
        <v>39</v>
      </c>
      <c r="B101" s="9" t="s">
        <v>6</v>
      </c>
      <c r="C101" s="35" t="s">
        <v>126</v>
      </c>
      <c r="D101" s="35" t="s">
        <v>57</v>
      </c>
      <c r="E101" s="13" t="s">
        <v>153</v>
      </c>
      <c r="F101" s="7">
        <f t="shared" si="3"/>
        <v>1.5999999999999999</v>
      </c>
      <c r="G101" s="7">
        <f>Tabuľka132[[#This Row],[Bežná cena v € 
s DPH]]-Tabuľka132[[#This Row],[Bežná cena v € bez DPH]]</f>
        <v>0.16000000000000014</v>
      </c>
      <c r="H101" s="8">
        <v>1.76</v>
      </c>
      <c r="I101" s="25"/>
      <c r="J101" s="10">
        <f t="shared" si="4"/>
        <v>0</v>
      </c>
      <c r="K101" s="8">
        <f t="shared" si="5"/>
        <v>0</v>
      </c>
    </row>
    <row r="102" spans="1:11" ht="33.75" customHeight="1" x14ac:dyDescent="0.3">
      <c r="A102" s="9" t="s">
        <v>39</v>
      </c>
      <c r="B102" s="9" t="s">
        <v>6</v>
      </c>
      <c r="C102" s="35" t="s">
        <v>130</v>
      </c>
      <c r="D102" s="35" t="s">
        <v>129</v>
      </c>
      <c r="E102" s="36" t="s">
        <v>145</v>
      </c>
      <c r="F102" s="7">
        <f t="shared" si="3"/>
        <v>2.5</v>
      </c>
      <c r="G102" s="7">
        <f>Tabuľka132[[#This Row],[Bežná cena v € 
s DPH]]-Tabuľka132[[#This Row],[Bežná cena v € bez DPH]]</f>
        <v>0.25</v>
      </c>
      <c r="H102" s="8">
        <v>2.75</v>
      </c>
      <c r="I102" s="25"/>
      <c r="J102" s="10">
        <f t="shared" si="4"/>
        <v>0</v>
      </c>
      <c r="K102" s="8">
        <f t="shared" si="5"/>
        <v>0</v>
      </c>
    </row>
    <row r="103" spans="1:11" ht="28.8" x14ac:dyDescent="0.3">
      <c r="A103" s="9" t="s">
        <v>39</v>
      </c>
      <c r="B103" s="9" t="s">
        <v>31</v>
      </c>
      <c r="C103" s="35" t="s">
        <v>135</v>
      </c>
      <c r="D103" s="35" t="s">
        <v>129</v>
      </c>
      <c r="E103" s="36"/>
      <c r="F103" s="7">
        <f>H103/1.2</f>
        <v>13</v>
      </c>
      <c r="G103" s="39">
        <f>Tabuľka132[[#This Row],[Bežná cena v € 
s DPH]]-Tabuľka132[[#This Row],[Bežná cena v € bez DPH]]</f>
        <v>2.5999999999999996</v>
      </c>
      <c r="H103" s="40">
        <v>15.6</v>
      </c>
      <c r="I103" s="25"/>
      <c r="J103" s="10">
        <f t="shared" si="4"/>
        <v>0</v>
      </c>
      <c r="K103" s="8">
        <f t="shared" si="5"/>
        <v>0</v>
      </c>
    </row>
    <row r="104" spans="1:11" x14ac:dyDescent="0.3">
      <c r="A104" s="9" t="s">
        <v>39</v>
      </c>
      <c r="B104" s="9" t="s">
        <v>6</v>
      </c>
      <c r="C104" s="9" t="s">
        <v>60</v>
      </c>
      <c r="D104" s="16" t="s">
        <v>57</v>
      </c>
      <c r="E104" s="13" t="s">
        <v>153</v>
      </c>
      <c r="F104" s="7">
        <f t="shared" si="3"/>
        <v>2.9999999999999996</v>
      </c>
      <c r="G104" s="26">
        <f>Tabuľka132[[#This Row],[Bežná cena v € 
s DPH]]-Tabuľka132[[#This Row],[Bežná cena v € bez DPH]]</f>
        <v>0.30000000000000027</v>
      </c>
      <c r="H104" s="8">
        <v>3.3</v>
      </c>
      <c r="I104" s="25"/>
      <c r="J104" s="10">
        <f t="shared" si="4"/>
        <v>0</v>
      </c>
      <c r="K104" s="8">
        <f t="shared" si="5"/>
        <v>0</v>
      </c>
    </row>
    <row r="105" spans="1:11" ht="28.8" x14ac:dyDescent="0.3">
      <c r="A105" s="9" t="s">
        <v>39</v>
      </c>
      <c r="B105" s="9" t="s">
        <v>6</v>
      </c>
      <c r="C105" s="9" t="s">
        <v>218</v>
      </c>
      <c r="D105" s="16" t="s">
        <v>64</v>
      </c>
      <c r="E105" s="13" t="s">
        <v>153</v>
      </c>
      <c r="F105" s="7">
        <f>H105/1.1</f>
        <v>5.4</v>
      </c>
      <c r="G105" s="7">
        <f>Tabuľka132[[#This Row],[Bežná cena v € 
s DPH]]-Tabuľka132[[#This Row],[Bežná cena v € bez DPH]]</f>
        <v>0.54</v>
      </c>
      <c r="H105" s="8">
        <v>5.94</v>
      </c>
      <c r="I105" s="25"/>
      <c r="J105" s="10">
        <f>I105*F105</f>
        <v>0</v>
      </c>
      <c r="K105" s="8">
        <f>H105*I105</f>
        <v>0</v>
      </c>
    </row>
    <row r="106" spans="1:11" ht="28.8" x14ac:dyDescent="0.3">
      <c r="A106" s="9" t="s">
        <v>39</v>
      </c>
      <c r="B106" s="9" t="s">
        <v>6</v>
      </c>
      <c r="C106" s="35" t="s">
        <v>127</v>
      </c>
      <c r="D106" s="35" t="s">
        <v>128</v>
      </c>
      <c r="E106" s="13" t="s">
        <v>153</v>
      </c>
      <c r="F106" s="7">
        <f t="shared" si="3"/>
        <v>1.4999999999999998</v>
      </c>
      <c r="G106" s="7">
        <f>Tabuľka132[[#This Row],[Bežná cena v € 
s DPH]]-Tabuľka132[[#This Row],[Bežná cena v € bez DPH]]</f>
        <v>0.15000000000000013</v>
      </c>
      <c r="H106" s="8">
        <v>1.65</v>
      </c>
      <c r="I106" s="25"/>
      <c r="J106" s="10">
        <f t="shared" si="4"/>
        <v>0</v>
      </c>
      <c r="K106" s="8">
        <f t="shared" si="5"/>
        <v>0</v>
      </c>
    </row>
    <row r="107" spans="1:11" ht="28.8" x14ac:dyDescent="0.3">
      <c r="A107" s="9" t="s">
        <v>39</v>
      </c>
      <c r="B107" s="9" t="s">
        <v>3</v>
      </c>
      <c r="C107" s="9" t="s">
        <v>117</v>
      </c>
      <c r="D107" s="16" t="s">
        <v>30</v>
      </c>
      <c r="E107" s="36" t="s">
        <v>146</v>
      </c>
      <c r="F107" s="7">
        <f t="shared" si="3"/>
        <v>7.4999999999999991</v>
      </c>
      <c r="G107" s="7">
        <f>Tabuľka132[[#This Row],[Bežná cena v € 
s DPH]]-Tabuľka132[[#This Row],[Bežná cena v € bez DPH]]</f>
        <v>0.75000000000000089</v>
      </c>
      <c r="H107" s="8">
        <v>8.25</v>
      </c>
      <c r="I107" s="25"/>
      <c r="J107" s="10">
        <f t="shared" si="4"/>
        <v>0</v>
      </c>
      <c r="K107" s="8">
        <f t="shared" si="5"/>
        <v>0</v>
      </c>
    </row>
    <row r="108" spans="1:11" ht="28.8" x14ac:dyDescent="0.3">
      <c r="A108" s="9" t="s">
        <v>39</v>
      </c>
      <c r="B108" s="9" t="s">
        <v>31</v>
      </c>
      <c r="C108" s="9" t="s">
        <v>118</v>
      </c>
      <c r="D108" s="16" t="s">
        <v>30</v>
      </c>
      <c r="E108" s="36" t="s">
        <v>146</v>
      </c>
      <c r="F108" s="7">
        <f t="shared" si="3"/>
        <v>6.1</v>
      </c>
      <c r="G108" s="7">
        <f>Tabuľka132[[#This Row],[Bežná cena v € 
s DPH]]-Tabuľka132[[#This Row],[Bežná cena v € bez DPH]]</f>
        <v>0.61000000000000032</v>
      </c>
      <c r="H108" s="8">
        <v>6.71</v>
      </c>
      <c r="I108" s="25"/>
      <c r="J108" s="10">
        <f t="shared" si="4"/>
        <v>0</v>
      </c>
      <c r="K108" s="8">
        <f t="shared" si="5"/>
        <v>0</v>
      </c>
    </row>
    <row r="109" spans="1:11" x14ac:dyDescent="0.3">
      <c r="A109" s="9" t="s">
        <v>39</v>
      </c>
      <c r="B109" s="9" t="s">
        <v>6</v>
      </c>
      <c r="C109" s="9" t="s">
        <v>42</v>
      </c>
      <c r="D109" s="16" t="s">
        <v>30</v>
      </c>
      <c r="E109" s="13" t="s">
        <v>153</v>
      </c>
      <c r="F109" s="7">
        <f t="shared" si="3"/>
        <v>3.1</v>
      </c>
      <c r="G109" s="7">
        <f>Tabuľka132[[#This Row],[Bežná cena v € 
s DPH]]-Tabuľka132[[#This Row],[Bežná cena v € bez DPH]]</f>
        <v>0.31000000000000005</v>
      </c>
      <c r="H109" s="8">
        <v>3.41</v>
      </c>
      <c r="I109" s="25"/>
      <c r="J109" s="10">
        <f t="shared" si="4"/>
        <v>0</v>
      </c>
      <c r="K109" s="8">
        <f t="shared" si="5"/>
        <v>0</v>
      </c>
    </row>
    <row r="110" spans="1:11" x14ac:dyDescent="0.3">
      <c r="A110" s="9" t="s">
        <v>39</v>
      </c>
      <c r="B110" s="9" t="s">
        <v>6</v>
      </c>
      <c r="C110" s="9" t="s">
        <v>83</v>
      </c>
      <c r="D110" s="16" t="s">
        <v>30</v>
      </c>
      <c r="E110" s="13" t="s">
        <v>153</v>
      </c>
      <c r="F110" s="7">
        <f t="shared" si="3"/>
        <v>3.1</v>
      </c>
      <c r="G110" s="7">
        <f>Tabuľka132[[#This Row],[Bežná cena v € 
s DPH]]-Tabuľka132[[#This Row],[Bežná cena v € bez DPH]]</f>
        <v>0.31000000000000005</v>
      </c>
      <c r="H110" s="8">
        <v>3.41</v>
      </c>
      <c r="I110" s="25"/>
      <c r="J110" s="10">
        <f t="shared" si="4"/>
        <v>0</v>
      </c>
      <c r="K110" s="8">
        <f t="shared" si="5"/>
        <v>0</v>
      </c>
    </row>
    <row r="111" spans="1:11" x14ac:dyDescent="0.3">
      <c r="A111" s="9" t="s">
        <v>39</v>
      </c>
      <c r="B111" s="9" t="s">
        <v>6</v>
      </c>
      <c r="C111" s="9" t="s">
        <v>84</v>
      </c>
      <c r="D111" s="16" t="s">
        <v>30</v>
      </c>
      <c r="E111" s="13" t="s">
        <v>153</v>
      </c>
      <c r="F111" s="7">
        <f t="shared" si="3"/>
        <v>3.1</v>
      </c>
      <c r="G111" s="7">
        <f>Tabuľka132[[#This Row],[Bežná cena v € 
s DPH]]-Tabuľka132[[#This Row],[Bežná cena v € bez DPH]]</f>
        <v>0.31000000000000005</v>
      </c>
      <c r="H111" s="8">
        <v>3.41</v>
      </c>
      <c r="I111" s="25"/>
      <c r="J111" s="10">
        <f t="shared" si="4"/>
        <v>0</v>
      </c>
      <c r="K111" s="8">
        <f t="shared" si="5"/>
        <v>0</v>
      </c>
    </row>
    <row r="112" spans="1:11" x14ac:dyDescent="0.3">
      <c r="A112" s="9" t="s">
        <v>39</v>
      </c>
      <c r="B112" s="9" t="s">
        <v>6</v>
      </c>
      <c r="C112" s="9" t="s">
        <v>61</v>
      </c>
      <c r="D112" s="16" t="s">
        <v>30</v>
      </c>
      <c r="E112" s="13" t="s">
        <v>153</v>
      </c>
      <c r="F112" s="7">
        <f t="shared" si="3"/>
        <v>3.9</v>
      </c>
      <c r="G112" s="26">
        <f>Tabuľka132[[#This Row],[Bežná cena v € 
s DPH]]-Tabuľka132[[#This Row],[Bežná cena v € bez DPH]]</f>
        <v>0.39000000000000012</v>
      </c>
      <c r="H112" s="8">
        <v>4.29</v>
      </c>
      <c r="I112" s="25"/>
      <c r="J112" s="10">
        <f t="shared" si="4"/>
        <v>0</v>
      </c>
      <c r="K112" s="8">
        <f t="shared" si="5"/>
        <v>0</v>
      </c>
    </row>
    <row r="113" spans="1:11" ht="16.8" customHeight="1" x14ac:dyDescent="0.3">
      <c r="A113" s="9" t="s">
        <v>39</v>
      </c>
      <c r="B113" s="9" t="s">
        <v>212</v>
      </c>
      <c r="C113" s="44" t="s">
        <v>217</v>
      </c>
      <c r="D113" s="16" t="s">
        <v>214</v>
      </c>
      <c r="E113" s="13"/>
      <c r="F113" s="7">
        <f>H113/1.2</f>
        <v>18.000000000000004</v>
      </c>
      <c r="G113" s="45">
        <f>Tabuľka132[[#This Row],[Bežná cena v € 
s DPH]]-Tabuľka132[[#This Row],[Bežná cena v € bez DPH]]</f>
        <v>3.5999999999999979</v>
      </c>
      <c r="H113" s="40">
        <v>21.6</v>
      </c>
      <c r="I113" s="25"/>
      <c r="J113" s="10">
        <f>I113*F113</f>
        <v>0</v>
      </c>
      <c r="K113" s="8">
        <f>H113*I113</f>
        <v>0</v>
      </c>
    </row>
    <row r="114" spans="1:11" ht="28.8" x14ac:dyDescent="0.3">
      <c r="A114" s="9" t="s">
        <v>39</v>
      </c>
      <c r="B114" s="9" t="s">
        <v>6</v>
      </c>
      <c r="C114" s="9" t="s">
        <v>43</v>
      </c>
      <c r="D114" s="16" t="s">
        <v>38</v>
      </c>
      <c r="E114" s="36" t="s">
        <v>147</v>
      </c>
      <c r="F114" s="7">
        <f t="shared" si="3"/>
        <v>4.5</v>
      </c>
      <c r="G114" s="7">
        <f>Tabuľka132[[#This Row],[Bežná cena v € 
s DPH]]-Tabuľka132[[#This Row],[Bežná cena v € bez DPH]]</f>
        <v>0.45000000000000018</v>
      </c>
      <c r="H114" s="8">
        <v>4.95</v>
      </c>
      <c r="I114" s="25"/>
      <c r="J114" s="10">
        <f t="shared" si="4"/>
        <v>0</v>
      </c>
      <c r="K114" s="8">
        <f t="shared" si="5"/>
        <v>0</v>
      </c>
    </row>
    <row r="115" spans="1:11" ht="28.8" x14ac:dyDescent="0.3">
      <c r="A115" s="9" t="s">
        <v>39</v>
      </c>
      <c r="B115" s="9" t="s">
        <v>6</v>
      </c>
      <c r="C115" s="9" t="s">
        <v>44</v>
      </c>
      <c r="D115" s="16" t="s">
        <v>38</v>
      </c>
      <c r="E115" s="36" t="s">
        <v>147</v>
      </c>
      <c r="F115" s="7">
        <f t="shared" si="3"/>
        <v>6.6999999999999993</v>
      </c>
      <c r="G115" s="7">
        <f>Tabuľka132[[#This Row],[Bežná cena v € 
s DPH]]-Tabuľka132[[#This Row],[Bežná cena v € bez DPH]]</f>
        <v>0.67000000000000082</v>
      </c>
      <c r="H115" s="8">
        <v>7.37</v>
      </c>
      <c r="I115" s="25"/>
      <c r="J115" s="10">
        <f t="shared" si="4"/>
        <v>0</v>
      </c>
      <c r="K115" s="8">
        <f t="shared" si="5"/>
        <v>0</v>
      </c>
    </row>
    <row r="116" spans="1:11" ht="28.8" x14ac:dyDescent="0.3">
      <c r="A116" s="9" t="s">
        <v>39</v>
      </c>
      <c r="B116" s="9" t="s">
        <v>6</v>
      </c>
      <c r="C116" s="9" t="s">
        <v>45</v>
      </c>
      <c r="D116" s="16" t="s">
        <v>47</v>
      </c>
      <c r="E116" s="36" t="s">
        <v>148</v>
      </c>
      <c r="F116" s="7">
        <f t="shared" si="3"/>
        <v>3.5999999999999996</v>
      </c>
      <c r="G116" s="7">
        <f>Tabuľka132[[#This Row],[Bežná cena v € 
s DPH]]-Tabuľka132[[#This Row],[Bežná cena v € bez DPH]]</f>
        <v>0.36000000000000032</v>
      </c>
      <c r="H116" s="8">
        <v>3.96</v>
      </c>
      <c r="I116" s="25"/>
      <c r="J116" s="10">
        <f t="shared" si="4"/>
        <v>0</v>
      </c>
      <c r="K116" s="8">
        <f t="shared" si="5"/>
        <v>0</v>
      </c>
    </row>
    <row r="117" spans="1:11" ht="28.8" x14ac:dyDescent="0.3">
      <c r="A117" s="9" t="s">
        <v>39</v>
      </c>
      <c r="B117" s="9" t="s">
        <v>6</v>
      </c>
      <c r="C117" s="9" t="s">
        <v>46</v>
      </c>
      <c r="D117" s="16" t="s">
        <v>47</v>
      </c>
      <c r="E117" s="36" t="s">
        <v>148</v>
      </c>
      <c r="F117" s="7">
        <f t="shared" si="3"/>
        <v>5.9999999999999991</v>
      </c>
      <c r="G117" s="7">
        <f>Tabuľka132[[#This Row],[Bežná cena v € 
s DPH]]-Tabuľka132[[#This Row],[Bežná cena v € bez DPH]]</f>
        <v>0.60000000000000053</v>
      </c>
      <c r="H117" s="8">
        <v>6.6</v>
      </c>
      <c r="I117" s="25"/>
      <c r="J117" s="10">
        <f t="shared" si="4"/>
        <v>0</v>
      </c>
      <c r="K117" s="8">
        <f t="shared" si="5"/>
        <v>0</v>
      </c>
    </row>
    <row r="118" spans="1:11" ht="39.6" customHeight="1" x14ac:dyDescent="0.3">
      <c r="A118" s="9" t="s">
        <v>48</v>
      </c>
      <c r="B118" s="9" t="s">
        <v>2</v>
      </c>
      <c r="C118" s="35" t="s">
        <v>192</v>
      </c>
      <c r="D118" s="35"/>
      <c r="E118" s="13" t="s">
        <v>177</v>
      </c>
      <c r="F118" s="7">
        <f t="shared" si="3"/>
        <v>13.6</v>
      </c>
      <c r="G118" s="7">
        <f>Tabuľka132[[#This Row],[Bežná cena v € 
s DPH]]-Tabuľka132[[#This Row],[Bežná cena v € bez DPH]]</f>
        <v>1.3600000000000012</v>
      </c>
      <c r="H118" s="8">
        <v>14.96</v>
      </c>
      <c r="I118" s="25"/>
      <c r="J118" s="10">
        <f t="shared" si="4"/>
        <v>0</v>
      </c>
      <c r="K118" s="8">
        <f t="shared" si="5"/>
        <v>0</v>
      </c>
    </row>
    <row r="119" spans="1:11" ht="38.4" customHeight="1" x14ac:dyDescent="0.3">
      <c r="A119" s="9" t="s">
        <v>48</v>
      </c>
      <c r="B119" s="9" t="s">
        <v>2</v>
      </c>
      <c r="C119" s="16" t="s">
        <v>193</v>
      </c>
      <c r="D119" s="16"/>
      <c r="E119" s="36" t="s">
        <v>178</v>
      </c>
      <c r="F119" s="7">
        <f t="shared" si="3"/>
        <v>12.4</v>
      </c>
      <c r="G119" s="7">
        <f>Tabuľka132[[#This Row],[Bežná cena v € 
s DPH]]-Tabuľka132[[#This Row],[Bežná cena v € bez DPH]]</f>
        <v>1.2400000000000002</v>
      </c>
      <c r="H119" s="8">
        <v>13.64</v>
      </c>
      <c r="I119" s="25"/>
      <c r="J119" s="10">
        <f t="shared" si="4"/>
        <v>0</v>
      </c>
      <c r="K119" s="8">
        <f t="shared" si="5"/>
        <v>0</v>
      </c>
    </row>
    <row r="120" spans="1:11" ht="15" customHeight="1" x14ac:dyDescent="0.3">
      <c r="A120" s="9" t="s">
        <v>48</v>
      </c>
      <c r="B120" s="9" t="s">
        <v>6</v>
      </c>
      <c r="C120" s="9" t="s">
        <v>49</v>
      </c>
      <c r="D120" s="16" t="s">
        <v>41</v>
      </c>
      <c r="E120" s="36" t="s">
        <v>153</v>
      </c>
      <c r="F120" s="7">
        <f t="shared" si="3"/>
        <v>4.6999999999999993</v>
      </c>
      <c r="G120" s="7">
        <f>Tabuľka132[[#This Row],[Bežná cena v € 
s DPH]]-Tabuľka132[[#This Row],[Bežná cena v € bez DPH]]</f>
        <v>0.47000000000000064</v>
      </c>
      <c r="H120" s="8">
        <v>5.17</v>
      </c>
      <c r="I120" s="25"/>
      <c r="J120" s="10">
        <f t="shared" si="4"/>
        <v>0</v>
      </c>
      <c r="K120" s="8">
        <f t="shared" si="5"/>
        <v>0</v>
      </c>
    </row>
    <row r="121" spans="1:11" ht="28.8" x14ac:dyDescent="0.3">
      <c r="A121" s="9" t="s">
        <v>48</v>
      </c>
      <c r="B121" s="9" t="s">
        <v>6</v>
      </c>
      <c r="C121" s="16" t="s">
        <v>62</v>
      </c>
      <c r="D121" s="16" t="s">
        <v>41</v>
      </c>
      <c r="E121" s="37" t="s">
        <v>160</v>
      </c>
      <c r="F121" s="7">
        <f t="shared" si="3"/>
        <v>3.5999999999999996</v>
      </c>
      <c r="G121" s="7">
        <f>Tabuľka132[[#This Row],[Bežná cena v € 
s DPH]]-Tabuľka132[[#This Row],[Bežná cena v € bez DPH]]</f>
        <v>0.36000000000000032</v>
      </c>
      <c r="H121" s="8">
        <v>3.96</v>
      </c>
      <c r="I121" s="25"/>
      <c r="J121" s="10">
        <f t="shared" si="4"/>
        <v>0</v>
      </c>
      <c r="K121" s="8">
        <f t="shared" si="5"/>
        <v>0</v>
      </c>
    </row>
    <row r="122" spans="1:11" ht="28.8" x14ac:dyDescent="0.3">
      <c r="A122" s="9" t="s">
        <v>48</v>
      </c>
      <c r="B122" s="9" t="s">
        <v>6</v>
      </c>
      <c r="C122" s="9" t="s">
        <v>122</v>
      </c>
      <c r="D122" s="16" t="s">
        <v>123</v>
      </c>
      <c r="E122" s="13" t="s">
        <v>121</v>
      </c>
      <c r="F122" s="7">
        <f t="shared" si="3"/>
        <v>5.1999999999999993</v>
      </c>
      <c r="G122" s="7">
        <f>Tabuľka132[[#This Row],[Bežná cena v € 
s DPH]]-Tabuľka132[[#This Row],[Bežná cena v € bez DPH]]</f>
        <v>0.52000000000000046</v>
      </c>
      <c r="H122" s="8">
        <v>5.72</v>
      </c>
      <c r="I122" s="25"/>
      <c r="J122" s="10">
        <f t="shared" si="4"/>
        <v>0</v>
      </c>
      <c r="K122" s="8">
        <f t="shared" si="5"/>
        <v>0</v>
      </c>
    </row>
    <row r="123" spans="1:11" x14ac:dyDescent="0.3">
      <c r="A123" s="9" t="s">
        <v>48</v>
      </c>
      <c r="B123" s="9" t="s">
        <v>3</v>
      </c>
      <c r="C123" s="9" t="s">
        <v>132</v>
      </c>
      <c r="D123" s="16" t="s">
        <v>57</v>
      </c>
      <c r="E123" s="13" t="s">
        <v>153</v>
      </c>
      <c r="F123" s="7">
        <f t="shared" si="3"/>
        <v>2.9999999999999996</v>
      </c>
      <c r="G123" s="7">
        <f>Tabuľka132[[#This Row],[Bežná cena v € 
s DPH]]-Tabuľka132[[#This Row],[Bežná cena v € bez DPH]]</f>
        <v>0.30000000000000027</v>
      </c>
      <c r="H123" s="8">
        <v>3.3</v>
      </c>
      <c r="I123" s="25"/>
      <c r="J123" s="10">
        <f t="shared" si="4"/>
        <v>0</v>
      </c>
      <c r="K123" s="8">
        <f t="shared" si="5"/>
        <v>0</v>
      </c>
    </row>
    <row r="124" spans="1:11" x14ac:dyDescent="0.3">
      <c r="A124" s="9" t="s">
        <v>48</v>
      </c>
      <c r="B124" s="9" t="s">
        <v>6</v>
      </c>
      <c r="C124" s="35" t="s">
        <v>133</v>
      </c>
      <c r="D124" s="35" t="s">
        <v>57</v>
      </c>
      <c r="E124" s="13" t="s">
        <v>153</v>
      </c>
      <c r="F124" s="7">
        <f t="shared" si="3"/>
        <v>1.5999999999999999</v>
      </c>
      <c r="G124" s="7">
        <f>Tabuľka132[[#This Row],[Bežná cena v € 
s DPH]]-Tabuľka132[[#This Row],[Bežná cena v € bez DPH]]</f>
        <v>0.16000000000000014</v>
      </c>
      <c r="H124" s="8">
        <v>1.76</v>
      </c>
      <c r="I124" s="25"/>
      <c r="J124" s="10">
        <f t="shared" si="4"/>
        <v>0</v>
      </c>
      <c r="K124" s="8">
        <f t="shared" si="5"/>
        <v>0</v>
      </c>
    </row>
    <row r="125" spans="1:11" x14ac:dyDescent="0.3">
      <c r="A125" s="9" t="s">
        <v>48</v>
      </c>
      <c r="B125" s="9" t="s">
        <v>6</v>
      </c>
      <c r="C125" s="9" t="s">
        <v>134</v>
      </c>
      <c r="D125" s="16" t="s">
        <v>57</v>
      </c>
      <c r="E125" s="36" t="s">
        <v>153</v>
      </c>
      <c r="F125" s="7">
        <f t="shared" si="3"/>
        <v>1.5999999999999999</v>
      </c>
      <c r="G125" s="7">
        <f>Tabuľka132[[#This Row],[Bežná cena v € 
s DPH]]-Tabuľka132[[#This Row],[Bežná cena v € bez DPH]]</f>
        <v>0.16000000000000014</v>
      </c>
      <c r="H125" s="8">
        <v>1.76</v>
      </c>
      <c r="I125" s="25"/>
      <c r="J125" s="10">
        <f t="shared" si="4"/>
        <v>0</v>
      </c>
      <c r="K125" s="8">
        <f t="shared" si="5"/>
        <v>0</v>
      </c>
    </row>
    <row r="126" spans="1:11" ht="28.2" customHeight="1" x14ac:dyDescent="0.3">
      <c r="A126" s="9" t="s">
        <v>48</v>
      </c>
      <c r="B126" s="9" t="s">
        <v>6</v>
      </c>
      <c r="C126" s="9" t="s">
        <v>130</v>
      </c>
      <c r="D126" s="16" t="s">
        <v>129</v>
      </c>
      <c r="E126" s="36" t="s">
        <v>149</v>
      </c>
      <c r="F126" s="7">
        <f t="shared" si="3"/>
        <v>2.5</v>
      </c>
      <c r="G126" s="7">
        <f>Tabuľka132[[#This Row],[Bežná cena v € 
s DPH]]-Tabuľka132[[#This Row],[Bežná cena v € bez DPH]]</f>
        <v>0.25</v>
      </c>
      <c r="H126" s="8">
        <v>2.75</v>
      </c>
      <c r="I126" s="25"/>
      <c r="J126" s="10">
        <f t="shared" si="4"/>
        <v>0</v>
      </c>
      <c r="K126" s="8">
        <f t="shared" si="5"/>
        <v>0</v>
      </c>
    </row>
    <row r="127" spans="1:11" ht="28.8" x14ac:dyDescent="0.3">
      <c r="A127" s="9" t="s">
        <v>48</v>
      </c>
      <c r="B127" s="9" t="s">
        <v>31</v>
      </c>
      <c r="C127" s="35" t="s">
        <v>135</v>
      </c>
      <c r="D127" s="35" t="s">
        <v>129</v>
      </c>
      <c r="E127" s="36"/>
      <c r="F127" s="7">
        <f>H127/1.2</f>
        <v>13</v>
      </c>
      <c r="G127" s="39">
        <f>Tabuľka132[[#This Row],[Bežná cena v € 
s DPH]]-Tabuľka132[[#This Row],[Bežná cena v € bez DPH]]</f>
        <v>2.5999999999999996</v>
      </c>
      <c r="H127" s="40">
        <v>15.6</v>
      </c>
      <c r="I127" s="25"/>
      <c r="J127" s="10">
        <f t="shared" si="4"/>
        <v>0</v>
      </c>
      <c r="K127" s="8">
        <f t="shared" si="5"/>
        <v>0</v>
      </c>
    </row>
    <row r="128" spans="1:11" ht="28.8" x14ac:dyDescent="0.3">
      <c r="A128" s="9" t="s">
        <v>48</v>
      </c>
      <c r="B128" s="9" t="s">
        <v>6</v>
      </c>
      <c r="C128" s="9" t="s">
        <v>63</v>
      </c>
      <c r="D128" s="16" t="s">
        <v>64</v>
      </c>
      <c r="E128" s="13" t="s">
        <v>153</v>
      </c>
      <c r="F128" s="7">
        <f t="shared" si="3"/>
        <v>2.9999999999999996</v>
      </c>
      <c r="G128" s="26">
        <f>Tabuľka132[[#This Row],[Bežná cena v € 
s DPH]]-Tabuľka132[[#This Row],[Bežná cena v € bez DPH]]</f>
        <v>0.30000000000000027</v>
      </c>
      <c r="H128" s="8">
        <v>3.3</v>
      </c>
      <c r="I128" s="25"/>
      <c r="J128" s="10">
        <f t="shared" si="4"/>
        <v>0</v>
      </c>
      <c r="K128" s="8">
        <f t="shared" si="5"/>
        <v>0</v>
      </c>
    </row>
    <row r="129" spans="1:11" ht="28.8" x14ac:dyDescent="0.3">
      <c r="A129" s="9" t="s">
        <v>48</v>
      </c>
      <c r="B129" s="9" t="s">
        <v>6</v>
      </c>
      <c r="C129" s="9" t="s">
        <v>211</v>
      </c>
      <c r="D129" s="35" t="s">
        <v>128</v>
      </c>
      <c r="E129" s="13" t="s">
        <v>153</v>
      </c>
      <c r="F129" s="7">
        <f>H129/1.1</f>
        <v>1.4999999999999998</v>
      </c>
      <c r="G129" s="43">
        <f>Tabuľka132[[#This Row],[Bežná cena v € 
s DPH]]-Tabuľka132[[#This Row],[Bežná cena v € bez DPH]]</f>
        <v>0.15000000000000013</v>
      </c>
      <c r="H129" s="8">
        <v>1.65</v>
      </c>
      <c r="I129" s="25"/>
      <c r="J129" s="10">
        <f>I129*F129</f>
        <v>0</v>
      </c>
      <c r="K129" s="8">
        <f>H129*I129</f>
        <v>0</v>
      </c>
    </row>
    <row r="130" spans="1:11" ht="28.8" x14ac:dyDescent="0.3">
      <c r="A130" s="9" t="s">
        <v>48</v>
      </c>
      <c r="B130" s="9" t="s">
        <v>3</v>
      </c>
      <c r="C130" s="9" t="s">
        <v>119</v>
      </c>
      <c r="D130" s="16" t="s">
        <v>30</v>
      </c>
      <c r="E130" s="36" t="s">
        <v>150</v>
      </c>
      <c r="F130" s="7">
        <f t="shared" si="3"/>
        <v>7.4999999999999991</v>
      </c>
      <c r="G130" s="7">
        <f>Tabuľka132[[#This Row],[Bežná cena v € 
s DPH]]-Tabuľka132[[#This Row],[Bežná cena v € bez DPH]]</f>
        <v>0.75000000000000089</v>
      </c>
      <c r="H130" s="8">
        <v>8.25</v>
      </c>
      <c r="I130" s="25"/>
      <c r="J130" s="10">
        <f t="shared" si="4"/>
        <v>0</v>
      </c>
      <c r="K130" s="8">
        <f t="shared" si="5"/>
        <v>0</v>
      </c>
    </row>
    <row r="131" spans="1:11" ht="28.8" x14ac:dyDescent="0.3">
      <c r="A131" s="9" t="s">
        <v>48</v>
      </c>
      <c r="B131" s="9" t="s">
        <v>31</v>
      </c>
      <c r="C131" s="9" t="s">
        <v>120</v>
      </c>
      <c r="D131" s="16" t="s">
        <v>30</v>
      </c>
      <c r="E131" s="36" t="s">
        <v>150</v>
      </c>
      <c r="F131" s="7">
        <f t="shared" si="3"/>
        <v>6.1</v>
      </c>
      <c r="G131" s="7">
        <f>Tabuľka132[[#This Row],[Bežná cena v € 
s DPH]]-Tabuľka132[[#This Row],[Bežná cena v € bez DPH]]</f>
        <v>0.61000000000000032</v>
      </c>
      <c r="H131" s="8">
        <v>6.71</v>
      </c>
      <c r="I131" s="25"/>
      <c r="J131" s="10">
        <f t="shared" si="4"/>
        <v>0</v>
      </c>
      <c r="K131" s="8">
        <f t="shared" si="5"/>
        <v>0</v>
      </c>
    </row>
    <row r="132" spans="1:11" ht="17.399999999999999" customHeight="1" x14ac:dyDescent="0.3">
      <c r="A132" s="9" t="s">
        <v>48</v>
      </c>
      <c r="B132" s="9" t="s">
        <v>6</v>
      </c>
      <c r="C132" s="9" t="s">
        <v>50</v>
      </c>
      <c r="D132" s="16" t="s">
        <v>30</v>
      </c>
      <c r="E132" s="13" t="s">
        <v>153</v>
      </c>
      <c r="F132" s="7">
        <f t="shared" si="3"/>
        <v>3.1</v>
      </c>
      <c r="G132" s="7">
        <f>Tabuľka132[[#This Row],[Bežná cena v € 
s DPH]]-Tabuľka132[[#This Row],[Bežná cena v € bez DPH]]</f>
        <v>0.31000000000000005</v>
      </c>
      <c r="H132" s="8">
        <v>3.41</v>
      </c>
      <c r="I132" s="25"/>
      <c r="J132" s="10">
        <f t="shared" si="4"/>
        <v>0</v>
      </c>
      <c r="K132" s="8">
        <f t="shared" si="5"/>
        <v>0</v>
      </c>
    </row>
    <row r="133" spans="1:11" ht="17.399999999999999" customHeight="1" x14ac:dyDescent="0.3">
      <c r="A133" s="9" t="s">
        <v>48</v>
      </c>
      <c r="B133" s="9" t="s">
        <v>6</v>
      </c>
      <c r="C133" s="9" t="s">
        <v>85</v>
      </c>
      <c r="D133" s="16" t="s">
        <v>30</v>
      </c>
      <c r="E133" s="13" t="s">
        <v>153</v>
      </c>
      <c r="F133" s="7">
        <f t="shared" si="3"/>
        <v>3.1</v>
      </c>
      <c r="G133" s="7">
        <f>Tabuľka132[[#This Row],[Bežná cena v € 
s DPH]]-Tabuľka132[[#This Row],[Bežná cena v € bez DPH]]</f>
        <v>0.31000000000000005</v>
      </c>
      <c r="H133" s="8">
        <v>3.41</v>
      </c>
      <c r="I133" s="25"/>
      <c r="J133" s="10">
        <f t="shared" si="4"/>
        <v>0</v>
      </c>
      <c r="K133" s="8">
        <f t="shared" si="5"/>
        <v>0</v>
      </c>
    </row>
    <row r="134" spans="1:11" x14ac:dyDescent="0.3">
      <c r="A134" s="9" t="s">
        <v>48</v>
      </c>
      <c r="B134" s="9" t="s">
        <v>6</v>
      </c>
      <c r="C134" s="9" t="s">
        <v>86</v>
      </c>
      <c r="D134" s="16" t="s">
        <v>30</v>
      </c>
      <c r="E134" s="13" t="s">
        <v>153</v>
      </c>
      <c r="F134" s="7">
        <f t="shared" si="3"/>
        <v>3.1</v>
      </c>
      <c r="G134" s="7">
        <f>Tabuľka132[[#This Row],[Bežná cena v € 
s DPH]]-Tabuľka132[[#This Row],[Bežná cena v € bez DPH]]</f>
        <v>0.31000000000000005</v>
      </c>
      <c r="H134" s="8">
        <v>3.41</v>
      </c>
      <c r="I134" s="25"/>
      <c r="J134" s="10">
        <f t="shared" si="4"/>
        <v>0</v>
      </c>
      <c r="K134" s="8">
        <f t="shared" si="5"/>
        <v>0</v>
      </c>
    </row>
    <row r="135" spans="1:11" ht="17.399999999999999" customHeight="1" x14ac:dyDescent="0.3">
      <c r="A135" s="9" t="s">
        <v>48</v>
      </c>
      <c r="B135" s="9" t="s">
        <v>6</v>
      </c>
      <c r="C135" s="9" t="s">
        <v>69</v>
      </c>
      <c r="D135" s="16" t="s">
        <v>30</v>
      </c>
      <c r="E135" s="13" t="s">
        <v>153</v>
      </c>
      <c r="F135" s="7">
        <f t="shared" si="3"/>
        <v>3.9</v>
      </c>
      <c r="G135" s="26">
        <f>Tabuľka132[[#This Row],[Bežná cena v € 
s DPH]]-Tabuľka132[[#This Row],[Bežná cena v € bez DPH]]</f>
        <v>0.39000000000000012</v>
      </c>
      <c r="H135" s="8">
        <v>4.29</v>
      </c>
      <c r="I135" s="25"/>
      <c r="J135" s="10">
        <f t="shared" si="4"/>
        <v>0</v>
      </c>
      <c r="K135" s="8">
        <f t="shared" si="5"/>
        <v>0</v>
      </c>
    </row>
    <row r="136" spans="1:11" x14ac:dyDescent="0.3">
      <c r="A136" s="9" t="s">
        <v>39</v>
      </c>
      <c r="B136" s="9" t="s">
        <v>212</v>
      </c>
      <c r="C136" s="44" t="s">
        <v>220</v>
      </c>
      <c r="D136" s="16" t="s">
        <v>214</v>
      </c>
      <c r="E136" s="13"/>
      <c r="F136" s="7">
        <f>H136/1.2</f>
        <v>18.000000000000004</v>
      </c>
      <c r="G136" s="45">
        <f>Tabuľka132[[#This Row],[Bežná cena v € 
s DPH]]-Tabuľka132[[#This Row],[Bežná cena v € bez DPH]]</f>
        <v>3.5999999999999979</v>
      </c>
      <c r="H136" s="40">
        <v>21.6</v>
      </c>
      <c r="I136" s="25"/>
      <c r="J136" s="10">
        <f>I136*F136</f>
        <v>0</v>
      </c>
      <c r="K136" s="8">
        <f>H136*I136</f>
        <v>0</v>
      </c>
    </row>
    <row r="137" spans="1:11" ht="28.8" x14ac:dyDescent="0.3">
      <c r="A137" s="9" t="s">
        <v>48</v>
      </c>
      <c r="B137" s="9" t="s">
        <v>6</v>
      </c>
      <c r="C137" s="9" t="s">
        <v>51</v>
      </c>
      <c r="D137" s="16" t="s">
        <v>38</v>
      </c>
      <c r="E137" s="36" t="s">
        <v>151</v>
      </c>
      <c r="F137" s="7">
        <f t="shared" si="3"/>
        <v>5.1999999999999993</v>
      </c>
      <c r="G137" s="7">
        <f>Tabuľka132[[#This Row],[Bežná cena v € 
s DPH]]-Tabuľka132[[#This Row],[Bežná cena v € bez DPH]]</f>
        <v>0.52000000000000046</v>
      </c>
      <c r="H137" s="8">
        <v>5.72</v>
      </c>
      <c r="I137" s="25"/>
      <c r="J137" s="10">
        <f t="shared" si="4"/>
        <v>0</v>
      </c>
      <c r="K137" s="8">
        <f t="shared" si="5"/>
        <v>0</v>
      </c>
    </row>
    <row r="138" spans="1:11" ht="28.8" x14ac:dyDescent="0.3">
      <c r="A138" s="9" t="s">
        <v>48</v>
      </c>
      <c r="B138" s="9" t="s">
        <v>6</v>
      </c>
      <c r="C138" s="9" t="s">
        <v>52</v>
      </c>
      <c r="D138" s="16" t="s">
        <v>38</v>
      </c>
      <c r="E138" s="36" t="s">
        <v>151</v>
      </c>
      <c r="F138" s="7">
        <f t="shared" si="3"/>
        <v>6.8999999999999995</v>
      </c>
      <c r="G138" s="7">
        <f>Tabuľka132[[#This Row],[Bežná cena v € 
s DPH]]-Tabuľka132[[#This Row],[Bežná cena v € bez DPH]]</f>
        <v>0.69000000000000039</v>
      </c>
      <c r="H138" s="8">
        <v>7.59</v>
      </c>
      <c r="I138" s="25"/>
      <c r="J138" s="10">
        <f t="shared" si="4"/>
        <v>0</v>
      </c>
      <c r="K138" s="8">
        <f t="shared" si="5"/>
        <v>0</v>
      </c>
    </row>
    <row r="139" spans="1:11" ht="28.8" x14ac:dyDescent="0.3">
      <c r="A139" s="9" t="s">
        <v>48</v>
      </c>
      <c r="B139" s="9" t="s">
        <v>6</v>
      </c>
      <c r="C139" s="9" t="s">
        <v>87</v>
      </c>
      <c r="D139" s="16" t="s">
        <v>47</v>
      </c>
      <c r="E139" s="36" t="s">
        <v>152</v>
      </c>
      <c r="F139" s="7">
        <f t="shared" si="3"/>
        <v>4.2</v>
      </c>
      <c r="G139" s="7">
        <f>Tabuľka132[[#This Row],[Bežná cena v € 
s DPH]]-Tabuľka132[[#This Row],[Bežná cena v € bez DPH]]</f>
        <v>0.41999999999999993</v>
      </c>
      <c r="H139" s="8">
        <v>4.62</v>
      </c>
      <c r="I139" s="25"/>
      <c r="J139" s="10">
        <f t="shared" si="4"/>
        <v>0</v>
      </c>
      <c r="K139" s="8">
        <f t="shared" si="5"/>
        <v>0</v>
      </c>
    </row>
    <row r="140" spans="1:11" ht="28.8" x14ac:dyDescent="0.3">
      <c r="A140" s="9" t="s">
        <v>48</v>
      </c>
      <c r="B140" s="9" t="s">
        <v>6</v>
      </c>
      <c r="C140" s="9" t="s">
        <v>88</v>
      </c>
      <c r="D140" s="16" t="s">
        <v>47</v>
      </c>
      <c r="E140" s="13" t="s">
        <v>153</v>
      </c>
      <c r="F140" s="7">
        <f t="shared" si="3"/>
        <v>4.2</v>
      </c>
      <c r="G140" s="7">
        <f>Tabuľka132[[#This Row],[Bežná cena v € 
s DPH]]-Tabuľka132[[#This Row],[Bežná cena v € bez DPH]]</f>
        <v>0.41999999999999993</v>
      </c>
      <c r="H140" s="8">
        <v>4.62</v>
      </c>
      <c r="I140" s="25"/>
      <c r="J140" s="10">
        <f t="shared" si="4"/>
        <v>0</v>
      </c>
      <c r="K140" s="8">
        <f t="shared" si="5"/>
        <v>0</v>
      </c>
    </row>
    <row r="141" spans="1:11" ht="28.8" x14ac:dyDescent="0.3">
      <c r="A141" s="9" t="s">
        <v>48</v>
      </c>
      <c r="B141" s="9" t="s">
        <v>6</v>
      </c>
      <c r="C141" s="9" t="s">
        <v>89</v>
      </c>
      <c r="D141" s="16" t="s">
        <v>47</v>
      </c>
      <c r="E141" s="36" t="s">
        <v>152</v>
      </c>
      <c r="F141" s="7">
        <f t="shared" si="3"/>
        <v>6.5</v>
      </c>
      <c r="G141" s="7">
        <f>Tabuľka132[[#This Row],[Bežná cena v € 
s DPH]]-Tabuľka132[[#This Row],[Bežná cena v € bez DPH]]</f>
        <v>0.65000000000000036</v>
      </c>
      <c r="H141" s="8">
        <v>7.15</v>
      </c>
      <c r="I141" s="25"/>
      <c r="J141" s="10">
        <f t="shared" si="4"/>
        <v>0</v>
      </c>
      <c r="K141" s="8">
        <f t="shared" si="5"/>
        <v>0</v>
      </c>
    </row>
    <row r="142" spans="1:11" ht="28.8" x14ac:dyDescent="0.3">
      <c r="A142" s="9" t="s">
        <v>48</v>
      </c>
      <c r="B142" s="9" t="s">
        <v>6</v>
      </c>
      <c r="C142" s="9" t="s">
        <v>90</v>
      </c>
      <c r="D142" s="16" t="s">
        <v>47</v>
      </c>
      <c r="E142" s="13" t="s">
        <v>153</v>
      </c>
      <c r="F142" s="7">
        <f t="shared" ref="F142" si="6">H142/1.1</f>
        <v>6.5</v>
      </c>
      <c r="G142" s="7">
        <f>Tabuľka132[[#This Row],[Bežná cena v € 
s DPH]]-Tabuľka132[[#This Row],[Bežná cena v € bez DPH]]</f>
        <v>0.65000000000000036</v>
      </c>
      <c r="H142" s="8">
        <v>7.15</v>
      </c>
      <c r="I142" s="25"/>
      <c r="J142" s="10">
        <f t="shared" ref="J142" si="7">I142*F142</f>
        <v>0</v>
      </c>
      <c r="K142" s="8">
        <f t="shared" ref="K142" si="8">H142*I142</f>
        <v>0</v>
      </c>
    </row>
    <row r="143" spans="1:11" ht="28.8" x14ac:dyDescent="0.3">
      <c r="A143" s="9" t="s">
        <v>48</v>
      </c>
      <c r="B143" s="9" t="s">
        <v>6</v>
      </c>
      <c r="C143" s="9" t="s">
        <v>204</v>
      </c>
      <c r="D143" s="16" t="s">
        <v>47</v>
      </c>
      <c r="E143" s="36" t="s">
        <v>205</v>
      </c>
      <c r="F143" s="7">
        <f>H143/1.1</f>
        <v>4.2</v>
      </c>
      <c r="G143" s="7">
        <f>Tabuľka132[[#This Row],[Bežná cena v € 
s DPH]]-Tabuľka132[[#This Row],[Bežná cena v € bez DPH]]</f>
        <v>0.41999999999999993</v>
      </c>
      <c r="H143" s="8">
        <v>4.62</v>
      </c>
      <c r="I143" s="25"/>
      <c r="J143" s="10">
        <f>I143*F143</f>
        <v>0</v>
      </c>
      <c r="K143" s="8">
        <f>H143*I143</f>
        <v>0</v>
      </c>
    </row>
    <row r="144" spans="1:11" ht="28.8" x14ac:dyDescent="0.3">
      <c r="A144" s="9" t="s">
        <v>48</v>
      </c>
      <c r="B144" s="9" t="s">
        <v>6</v>
      </c>
      <c r="C144" s="9" t="s">
        <v>203</v>
      </c>
      <c r="D144" s="16" t="s">
        <v>47</v>
      </c>
      <c r="E144" s="13" t="s">
        <v>153</v>
      </c>
      <c r="F144" s="7">
        <f t="shared" si="3"/>
        <v>4.2</v>
      </c>
      <c r="G144" s="7">
        <f>Tabuľka132[[#This Row],[Bežná cena v € 
s DPH]]-Tabuľka132[[#This Row],[Bežná cena v € bez DPH]]</f>
        <v>0.41999999999999993</v>
      </c>
      <c r="H144" s="8">
        <v>4.62</v>
      </c>
      <c r="I144" s="25"/>
      <c r="J144" s="10">
        <f t="shared" si="4"/>
        <v>0</v>
      </c>
      <c r="K144" s="8">
        <f t="shared" si="5"/>
        <v>0</v>
      </c>
    </row>
    <row r="145" spans="1:11" ht="23.4" x14ac:dyDescent="0.3">
      <c r="A145" s="17"/>
      <c r="B145" s="18"/>
      <c r="C145" s="18"/>
      <c r="D145" s="18"/>
      <c r="E145" s="19"/>
      <c r="F145" s="27"/>
      <c r="G145" s="27"/>
      <c r="H145" s="28"/>
      <c r="I145" s="18"/>
      <c r="J145" s="29">
        <f>SUBTOTAL(109,Tabuľka132[SPOLU  cena 
v € bez DPH])</f>
        <v>0</v>
      </c>
      <c r="K145" s="30">
        <f>SUBTOTAL(109,Tabuľka132[SPOLU cena 
v € s DPH])</f>
        <v>0</v>
      </c>
    </row>
    <row r="147" spans="1:11" ht="17.399999999999999" customHeight="1" x14ac:dyDescent="0.3">
      <c r="A147" s="46" t="s">
        <v>219</v>
      </c>
      <c r="B147" s="46"/>
      <c r="C147" s="46"/>
      <c r="D147" s="46"/>
      <c r="E147" s="47"/>
    </row>
  </sheetData>
  <sheetProtection algorithmName="SHA-512" hashValue="G0/2hIH9wgz4JnOt+slABSHqjJROZjzok/O6CA6sDK7q/n2D/6lO2qrqPqZaR88FIPAv4hsz8vV12+0dtdEJDw==" saltValue="NO/76i9/3kXhh2xBYJEbzA==" spinCount="100000" sheet="1" formatCells="0" formatColumns="0" formatRows="0" insertColumns="0" insertRows="0" insertHyperlinks="0" deleteColumns="0" deleteRows="0" selectLockedCells="1" sort="0" autoFilter="0" pivotTables="0"/>
  <mergeCells count="13">
    <mergeCell ref="A12:K12"/>
    <mergeCell ref="A1:E1"/>
    <mergeCell ref="A2:E2"/>
    <mergeCell ref="A4:E4"/>
    <mergeCell ref="A5:C5"/>
    <mergeCell ref="D5:E5"/>
    <mergeCell ref="A6:C6"/>
    <mergeCell ref="D6:E6"/>
    <mergeCell ref="A7:C7"/>
    <mergeCell ref="D7:E7"/>
    <mergeCell ref="A8:E8"/>
    <mergeCell ref="A10:H10"/>
    <mergeCell ref="J10:K10"/>
  </mergeCells>
  <phoneticPr fontId="28" type="noConversion"/>
  <hyperlinks>
    <hyperlink ref="J10:K10" r:id="rId1" display="OBJEDNAŤ" xr:uid="{479D9AD4-D5F4-4B54-A365-DC6E5B35C1F5}"/>
  </hyperlinks>
  <pageMargins left="5.263157894736842E-3" right="0.23622047244094491" top="0.74803149606299213" bottom="0.74803149606299213" header="0.31496062992125984" footer="0.31496062992125984"/>
  <pageSetup paperSize="9" scale="68" fitToHeight="0" orientation="landscape" r:id="rId2"/>
  <headerFooter>
    <oddHeader xml:space="preserve">&amp;C&amp;K00-022PONUKOVÝ LIST VYDAVATEĽSTVA AITEC
pre verejné obstarávanie škôl s príspevkom MŠVVaŠ  SR, šk. rok 2021/2022 
</oddHeader>
    <oddFooter>&amp;CStrana &amp;P z &amp;N</oddFooter>
  </headerFooter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Ponukový list Aitec 21-22 </vt:lpstr>
      <vt:lpstr>'Ponukový list Aitec 21-22 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Ľubica Ťapajová</dc:creator>
  <cp:lastModifiedBy>kadamcova</cp:lastModifiedBy>
  <cp:lastPrinted>2021-07-22T06:41:48Z</cp:lastPrinted>
  <dcterms:created xsi:type="dcterms:W3CDTF">2020-06-18T12:08:08Z</dcterms:created>
  <dcterms:modified xsi:type="dcterms:W3CDTF">2021-09-24T14:11:28Z</dcterms:modified>
</cp:coreProperties>
</file>